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2120" windowHeight="8820" firstSheet="2" activeTab="2"/>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A" localSheetId="1">'[7]#REF'!$A$1:$C$8</definedName>
    <definedName name="A" localSheetId="2">'[7]#REF'!$A$1:$C$8</definedName>
    <definedName name="A">'[4]#REF'!$A$1:$C$8</definedName>
    <definedName name="Education" localSheetId="1">'[5]ValidData'!$M$2:$M$8</definedName>
    <definedName name="Education" localSheetId="2">'[5]ValidData'!$M$2:$M$8</definedName>
    <definedName name="Education">'[1]ValidData'!$M$2:$M$8</definedName>
    <definedName name="Environment" localSheetId="1">'[5]ValidData'!$O$11:$O$14</definedName>
    <definedName name="Environment" localSheetId="2">'[5]ValidData'!$O$11:$O$14</definedName>
    <definedName name="Environment">'[1]ValidData'!$O$11:$O$14</definedName>
    <definedName name="Experience" localSheetId="1">'[5]ValidData'!$K$2:$K$7</definedName>
    <definedName name="Experience" localSheetId="2">'[5]ValidData'!$K$2:$K$7</definedName>
    <definedName name="Experience">'[1]ValidData'!$K$2:$K$7</definedName>
    <definedName name="Hazards" localSheetId="1">'[5]ValidData'!$O$19:$O$22</definedName>
    <definedName name="Hazards" localSheetId="2">'[5]ValidData'!$O$19:$O$22</definedName>
    <definedName name="Hazards">'[1]ValidData'!$O$19:$O$22</definedName>
    <definedName name="K" localSheetId="1">'[7]#REF'!$Q$6:$R$13</definedName>
    <definedName name="K" localSheetId="2">'[7]#REF'!$Q$6:$R$13</definedName>
    <definedName name="K">'[4]#REF'!$Q$6:$R$13</definedName>
    <definedName name="Link">'Organizational Accountabilities'!$D$8:$E$10</definedName>
    <definedName name="Physical" localSheetId="1">'[5]ValidData'!$O$2:$O$6</definedName>
    <definedName name="Physical" localSheetId="2">'[5]ValidData'!$O$2:$O$6</definedName>
    <definedName name="Physical">'[1]ValidData'!$O$2:$O$6</definedName>
    <definedName name="_xlnm.Print_Area" localSheetId="4">'Employee Appraisal Summary '!$A$1:$K$91</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1">'[7]#REF'!$Q$6:$Q$11</definedName>
    <definedName name="Q" localSheetId="2">'[7]#REF'!$Q$6:$Q$11</definedName>
    <definedName name="Q">'[4]#REF'!$Q$6:$Q$11</definedName>
    <definedName name="rating">'[3]Sheet1'!$B$13:$B$16</definedName>
    <definedName name="Supervisor" localSheetId="1">'[7]#REF'!$H$14:$H$15</definedName>
    <definedName name="Supervisor" localSheetId="2">'[7]#REF'!$H$14:$H$15</definedName>
    <definedName name="Supervisor">'[4]#REF'!$H$14:$H$15</definedName>
    <definedName name="Title" localSheetId="1">'[6]ValidData'!$B$2:$B$72</definedName>
    <definedName name="Title" localSheetId="2">'[6]ValidData'!$B$2:$B$72</definedName>
    <definedName name="Title">'[2]ValidData'!$B$2:$B$72</definedName>
  </definedNames>
  <calcPr fullCalcOnLoad="1"/>
</workbook>
</file>

<file path=xl/sharedStrings.xml><?xml version="1.0" encoding="utf-8"?>
<sst xmlns="http://schemas.openxmlformats.org/spreadsheetml/2006/main" count="296" uniqueCount="231">
  <si>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</si>
  <si>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</si>
  <si>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</si>
  <si>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</si>
  <si>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</si>
  <si>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</si>
  <si>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</si>
  <si>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</si>
  <si>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</si>
  <si>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</si>
  <si>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</si>
  <si>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</si>
  <si>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</si>
  <si>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</si>
  <si>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</si>
  <si>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</si>
  <si>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</si>
  <si>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</si>
  <si>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</si>
  <si>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</si>
  <si>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</si>
  <si>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</si>
  <si>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</si>
  <si>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</si>
  <si>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</si>
  <si>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</si>
  <si>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</si>
  <si>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</si>
  <si>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</si>
  <si>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</si>
  <si>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</si>
  <si>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</si>
  <si>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</si>
  <si>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</si>
  <si>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</si>
  <si>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</si>
  <si>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</si>
  <si>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</si>
  <si>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</si>
  <si>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</si>
  <si>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</si>
  <si>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</si>
  <si>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</si>
  <si>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</si>
  <si>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</si>
  <si>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Radiological Tech II</t>
  </si>
  <si>
    <t>PRO</t>
  </si>
  <si>
    <t>N</t>
  </si>
  <si>
    <t>003</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</si>
  <si>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</si>
  <si>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</si>
  <si>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</si>
  <si>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</si>
  <si>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</si>
  <si>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</si>
  <si>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</si>
  <si>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</si>
  <si>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</si>
  <si>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</si>
  <si>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</si>
  <si>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</si>
  <si>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</si>
  <si>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</si>
  <si>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</si>
  <si>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</si>
  <si>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</si>
  <si>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</si>
  <si>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</si>
  <si>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</si>
  <si>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</si>
  <si>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</si>
  <si>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</si>
  <si>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</si>
  <si>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</si>
  <si>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</si>
  <si>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</si>
  <si>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</si>
  <si>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</si>
  <si>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</si>
  <si>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</si>
  <si>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</si>
  <si>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</si>
  <si>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</si>
  <si>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</si>
  <si>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</si>
  <si>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</si>
  <si>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</si>
  <si>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</si>
  <si>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</si>
  <si>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</si>
  <si>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</si>
  <si>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</si>
  <si>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</si>
  <si>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</si>
  <si>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</si>
  <si>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</si>
  <si>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</si>
  <si>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</si>
  <si>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</si>
  <si>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</si>
  <si>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</si>
  <si>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1.5</t>
  </si>
  <si>
    <t>2</t>
  </si>
  <si>
    <t>2.1</t>
  </si>
  <si>
    <t>3</t>
  </si>
  <si>
    <t>3.1</t>
  </si>
  <si>
    <t>4</t>
  </si>
  <si>
    <t>4.1</t>
  </si>
  <si>
    <t>4.2</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</si>
  <si>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</si>
  <si>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</si>
  <si>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</si>
  <si>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</si>
  <si>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</si>
  <si>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</si>
  <si>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</si>
  <si>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</si>
  <si>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</si>
  <si>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</si>
  <si>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</si>
  <si>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</si>
  <si>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</si>
  <si>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</si>
  <si>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</si>
  <si>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</si>
  <si>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</si>
  <si>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</si>
  <si>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</si>
  <si>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</si>
  <si>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</si>
  <si>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</si>
  <si>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</si>
  <si>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</si>
  <si>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</si>
  <si>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</si>
  <si>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</si>
  <si>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</si>
  <si>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</si>
  <si>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</si>
  <si>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</si>
  <si>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</si>
  <si>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</si>
  <si>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</si>
  <si>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</si>
  <si>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</si>
  <si>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</si>
  <si>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</si>
  <si>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</si>
  <si>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Provides radiographic and fluoroscopic imaging to support patient care activities. Also acts as a liaison with radiology training programs.</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</si>
  <si>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</si>
  <si>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</si>
  <si>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</si>
  <si>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</si>
  <si>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</si>
  <si>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2.2</t>
  </si>
  <si>
    <t>3.2</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</si>
  <si>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</si>
  <si>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</si>
  <si>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</si>
  <si>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One to two years.</t>
  </si>
  <si>
    <t>Familiar with basic radiographic and fluoroscopic procedures and equipment.</t>
  </si>
  <si>
    <t>ARRT registered in radiography</t>
  </si>
  <si>
    <t>Three to five years.</t>
  </si>
  <si>
    <t>Continuously  stand/walk or lift/handle/carry material or equipment of moderate weight (20 to 50 lbs). Examples Nurse, LPN's, and physical therapists.</t>
  </si>
  <si>
    <t>Located in an indoor area with frequent exposure to mild physical discomfort from dust, fumes, temperature, and noise.  Examples: patient care providers and laboratory technicians.</t>
  </si>
  <si>
    <t>OSHA Category 1: Tasks that involve exposure to blood, body fluids, tissues, and other potentially infectious materials.</t>
  </si>
  <si>
    <t xml:space="preserve">Exposure to ionizing radiation, processing chemicals, and cleaning chemicals. </t>
  </si>
  <si>
    <t>If competencies not completed, administer appropriate corrective action and attach a developmental plan identifying specific performance expectations and time frames.</t>
  </si>
  <si>
    <t>Provides "on call" coverage with prompt arrival for emergency exams</t>
  </si>
  <si>
    <t>The technologist must evaluate each patient in their care to determine an appropriate procedure method to meet their special needs due to injury, age, or other limitations.</t>
  </si>
  <si>
    <t>1.6</t>
  </si>
  <si>
    <t>1.7</t>
  </si>
  <si>
    <t>Adheres to and follows proper surgical attire, appropriate aseptic technique and equipment cleanliness.</t>
  </si>
  <si>
    <t>Promptly and accurately sets up and completes surgical examinations following set protocols.</t>
  </si>
  <si>
    <t>Works with the surgical staff to performs procedures as ordered by the surgeon.</t>
  </si>
  <si>
    <t>Performs radiographic exams promptly and accurately to provide high quality services to our customers.</t>
  </si>
  <si>
    <t>Completes other tasks to maintain high quality image output and patient care.</t>
  </si>
  <si>
    <t>Equipment quality control, crash cart checks and eye wash checks are completed as scheduled and results logged properly.</t>
  </si>
  <si>
    <t>Assist with patient transportation and film development as needed.</t>
  </si>
  <si>
    <t>Area and equipment are kept neat, clean, orderly and presentable to patients.</t>
  </si>
  <si>
    <t>3.3</t>
  </si>
  <si>
    <t>Technologist is involved with patient care as in moving, monitoring IV's and drains during the normal course of the examination.</t>
  </si>
  <si>
    <t>Supplies are ordered and stocked as needed for routine areas and specialty areas</t>
  </si>
  <si>
    <t>Maintains records to ensure accuracy of information for procedure completion.</t>
  </si>
  <si>
    <t>Requisitions and patient charges are inspected for accuracy at completion of exam and acknowledged properly.</t>
  </si>
  <si>
    <t>Assists with results reporting, film refilling and preparation of records for exams.  Updates patient logs and film jacket information.</t>
  </si>
  <si>
    <t>4.3</t>
  </si>
  <si>
    <t>Assures accuracy of patient data into computer systems.</t>
  </si>
  <si>
    <t>4.4</t>
  </si>
  <si>
    <t>Schedules procedures according to established guidelines</t>
  </si>
  <si>
    <t>5.3</t>
  </si>
  <si>
    <t>Assures proper set up, operation and cleaning of all equipment used for routine and specialty areas.</t>
  </si>
  <si>
    <t>Fulfills continuing education, license / certification requirements and competency education to maintain required qualifications.</t>
  </si>
  <si>
    <t>Maintains department security to provide a safe environment.</t>
  </si>
  <si>
    <t xml:space="preserve">When working evening or night shifts, all non-essential equipment is to be shut down. </t>
  </si>
  <si>
    <t>2.3</t>
  </si>
  <si>
    <t>Participates in continuing education in the specialty area.</t>
  </si>
  <si>
    <t>All appropriate doors in the department will be locked following guidelines.</t>
  </si>
  <si>
    <t>Accurately and promptly completes and/or assists with routine, fluoroscopic, portable, tomographic and urological procedures following set protocols.</t>
  </si>
  <si>
    <t>Must notify supervisor of equipment malfunctions or concerns in an appropriate time frame</t>
  </si>
  <si>
    <t>Provides an environment that is presentable to patients and assures safe, timely completion of exams.</t>
  </si>
  <si>
    <t>5.4</t>
  </si>
  <si>
    <t>5.5</t>
  </si>
  <si>
    <t>5.6</t>
  </si>
  <si>
    <t>Takes the responsibility to understand and complete professional and technical requirements and provides FAMC with the necessary documentation.</t>
  </si>
  <si>
    <t>Must keep current with new software or equipment that is provided.</t>
  </si>
  <si>
    <t>Explains techniques and procedures and answers questions clearly when assisting in the training of coworkers and students.</t>
  </si>
  <si>
    <t>Takes the responsibility to understand and complete all competency and blitz education that is provided and /or required.</t>
  </si>
  <si>
    <t>A formal radiologic training program after high school.</t>
  </si>
  <si>
    <t>Familiar with radiology QC in film review and equipment testing.</t>
  </si>
  <si>
    <t>Practices accepted and proper techniques of radiographic exposure to include selecting the appropriate technical factors based on patient assessment and understanding human anatomy well enough to consistently obtain properly positioned images.</t>
  </si>
  <si>
    <t>Ensures stringent image quality control measures are followed so that images produced demonstrate proper position and technique.</t>
  </si>
  <si>
    <t>2.4</t>
  </si>
  <si>
    <t>2.5</t>
  </si>
  <si>
    <t>2.6</t>
  </si>
  <si>
    <t>Ensures that all images produced are accurately and legibly labeled and image artifacts are noted and immediately corrected.</t>
  </si>
  <si>
    <t>Takes the responsibility to complete and maintain CPR certification in a timely manner.</t>
  </si>
  <si>
    <t>An Associate's degree (two-year program) or equivalent formal training program.</t>
  </si>
  <si>
    <t>Accountabilities Score 2.5 or greater.</t>
  </si>
  <si>
    <t>If 2.49 or less, administer appropriate corrective action and attach a developmental plan identifying specific performance expectations with time frames.</t>
  </si>
  <si>
    <t>Development Plan</t>
  </si>
  <si>
    <t>Evaluation Period:</t>
  </si>
  <si>
    <t>Date:</t>
  </si>
  <si>
    <t>Performance Issue</t>
  </si>
  <si>
    <t>Measurement</t>
  </si>
  <si>
    <t>Deadline</t>
  </si>
  <si>
    <t>DP#1</t>
  </si>
  <si>
    <t>DP#2</t>
  </si>
  <si>
    <t>DP#3</t>
  </si>
  <si>
    <t>DP#4</t>
  </si>
  <si>
    <t>DP#5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</si>
</sst>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38">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0" fillId="0" borderId="0" xfId="0" applyAlignment="1">
      <alignment wrapText="1"/>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24" fillId="3" borderId="5" xfId="0" applyFont="1" applyFill="1" applyBorder="1" applyAlignment="1">
      <alignment horizontal="center" wrapText="1"/>
    </xf>
    <xf numFmtId="0" fontId="0" fillId="3" borderId="5" xfId="0" applyFill="1" applyBorder="1" applyAlignment="1">
      <alignment wrapText="1"/>
    </xf>
    <xf numFmtId="9" fontId="0" fillId="0" borderId="5" xfId="23" applyNumberFormat="1" applyFont="1" applyFill="1" applyBorder="1" applyAlignment="1">
      <alignment horizontal="right" vertical="center"/>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5" xfId="0" applyNumberFormat="1" applyFont="1" applyBorder="1" applyAlignment="1">
      <alignment horizontal="right" vertical="center"/>
    </xf>
    <xf numFmtId="0" fontId="3" fillId="0" borderId="0" xfId="0" applyFont="1" applyAlignment="1">
      <alignment horizontal="center" vertical="top"/>
    </xf>
    <xf numFmtId="0" fontId="28" fillId="0" borderId="0" xfId="0" applyFont="1" applyAlignment="1">
      <alignment vertical="top" wrapText="1"/>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1" fontId="28" fillId="0" borderId="0" xfId="0" applyNumberFormat="1" applyFont="1" applyBorder="1" applyAlignment="1">
      <alignment horizontal="right" vertical="center"/>
    </xf>
    <xf numFmtId="2" fontId="28" fillId="0" borderId="0" xfId="0" applyNumberFormat="1" applyFont="1" applyBorder="1" applyAlignment="1">
      <alignment horizontal="right" vertical="center"/>
    </xf>
    <xf numFmtId="0" fontId="28" fillId="0" borderId="0" xfId="0" applyFont="1" applyAlignment="1">
      <alignment wrapText="1"/>
    </xf>
    <xf numFmtId="0" fontId="35" fillId="4" borderId="0" xfId="0" applyFont="1" applyFill="1" applyBorder="1" applyAlignment="1" applyProtection="1">
      <alignment vertical="top" wrapText="1"/>
      <protection locked="0"/>
    </xf>
    <xf numFmtId="0" fontId="28" fillId="4" borderId="0" xfId="0" applyFont="1" applyFill="1" applyAlignment="1">
      <alignment vertical="top" wrapText="1"/>
    </xf>
    <xf numFmtId="1" fontId="28" fillId="0" borderId="6" xfId="0" applyNumberFormat="1" applyFont="1" applyBorder="1" applyAlignment="1">
      <alignment horizontal="right" vertical="center"/>
    </xf>
    <xf numFmtId="0" fontId="28" fillId="0" borderId="8" xfId="0" applyFont="1" applyBorder="1" applyAlignment="1">
      <alignment/>
    </xf>
    <xf numFmtId="0" fontId="29" fillId="0" borderId="15" xfId="23" applyFont="1" applyBorder="1" applyAlignment="1">
      <alignment/>
      <protection/>
    </xf>
    <xf numFmtId="9" fontId="0" fillId="0" borderId="5" xfId="0" applyNumberFormat="1" applyFont="1" applyBorder="1" applyAlignment="1">
      <alignment horizontal="right"/>
    </xf>
    <xf numFmtId="0" fontId="0" fillId="0" borderId="0" xfId="23" applyFont="1">
      <alignment/>
      <protection/>
    </xf>
    <xf numFmtId="0" fontId="24" fillId="0" borderId="0" xfId="23" applyFont="1" applyAlignment="1">
      <alignment/>
      <protection/>
    </xf>
    <xf numFmtId="0" fontId="12" fillId="0" borderId="17" xfId="0" applyFont="1" applyBorder="1" applyAlignment="1" applyProtection="1">
      <alignment vertical="center" wrapText="1"/>
      <protection locked="0"/>
    </xf>
    <xf numFmtId="0" fontId="12" fillId="2" borderId="2" xfId="24" applyFont="1" applyFill="1" applyBorder="1" applyAlignment="1">
      <alignment horizontal="center"/>
      <protection/>
    </xf>
    <xf numFmtId="0" fontId="14" fillId="2" borderId="4" xfId="25" applyFont="1" applyFill="1" applyBorder="1" applyAlignment="1" applyProtection="1">
      <alignment horizontal="left" vertical="center"/>
      <protection/>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2" borderId="7" xfId="24" applyFont="1" applyFill="1" applyBorder="1" applyAlignment="1">
      <alignment/>
      <protection/>
    </xf>
    <xf numFmtId="0" fontId="12" fillId="0" borderId="4"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4" fillId="0" borderId="18" xfId="24" applyFont="1" applyFill="1" applyBorder="1" applyAlignment="1">
      <alignment vertical="center"/>
      <protection/>
    </xf>
    <xf numFmtId="0" fontId="5" fillId="0" borderId="16" xfId="24" applyBorder="1" applyAlignment="1">
      <alignment/>
      <protection/>
    </xf>
    <xf numFmtId="0" fontId="12" fillId="0" borderId="5" xfId="24" applyFont="1" applyFill="1" applyBorder="1" applyAlignment="1" applyProtection="1">
      <alignment vertical="center" wrapText="1"/>
      <protection locked="0"/>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2" fillId="0" borderId="4" xfId="24" applyFont="1" applyFill="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2" fillId="0" borderId="7" xfId="24" applyFont="1" applyFill="1" applyBorder="1" applyAlignment="1" applyProtection="1">
      <alignment vertical="center" wrapText="1"/>
      <protection locked="0"/>
    </xf>
    <xf numFmtId="0" fontId="5" fillId="0" borderId="2" xfId="24" applyBorder="1" applyAlignment="1">
      <alignment/>
      <protection/>
    </xf>
    <xf numFmtId="0" fontId="5" fillId="0" borderId="7" xfId="24" applyBorder="1" applyAlignment="1">
      <alignment/>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21" fillId="0" borderId="6" xfId="0" applyFont="1" applyBorder="1" applyAlignment="1">
      <alignment wrapText="1"/>
    </xf>
    <xf numFmtId="0" fontId="0" fillId="0" borderId="6" xfId="0" applyBorder="1" applyAlignment="1">
      <alignment wrapText="1"/>
    </xf>
    <xf numFmtId="0" fontId="0" fillId="0" borderId="18" xfId="0" applyBorder="1" applyAlignment="1">
      <alignment wrapText="1"/>
    </xf>
    <xf numFmtId="0" fontId="21"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0" applyAlignment="1">
      <alignment wrapText="1"/>
    </xf>
    <xf numFmtId="0" fontId="0" fillId="0" borderId="14" xfId="0"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wrapText="1"/>
    </xf>
    <xf numFmtId="0" fontId="0" fillId="0" borderId="0" xfId="0" applyBorder="1" applyAlignment="1">
      <alignment wrapText="1"/>
    </xf>
    <xf numFmtId="0" fontId="3" fillId="0" borderId="0" xfId="0" applyFont="1" applyAlignment="1">
      <alignment horizontal="right"/>
    </xf>
    <xf numFmtId="0" fontId="28" fillId="0" borderId="0" xfId="0" applyFont="1" applyAlignment="1">
      <alignment horizontal="right"/>
    </xf>
    <xf numFmtId="0" fontId="16" fillId="0" borderId="0" xfId="0" applyFont="1" applyFill="1" applyBorder="1" applyAlignment="1" applyProtection="1">
      <alignment horizontal="right"/>
      <protection locked="0"/>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16" fillId="0" borderId="0" xfId="0" applyNumberFormat="1" applyFont="1" applyFill="1" applyBorder="1" applyAlignment="1" applyProtection="1">
      <alignment horizontal="right" wrapText="1"/>
      <protection/>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7" fillId="0" borderId="0" xfId="0" applyFont="1" applyFill="1" applyBorder="1" applyAlignment="1">
      <alignment vertical="top"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4" fillId="0" borderId="0" xfId="0" applyFont="1" applyBorder="1" applyAlignment="1">
      <alignment vertical="top"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1" fontId="11" fillId="0" borderId="0" xfId="0" applyNumberFormat="1" applyFont="1" applyFill="1" applyBorder="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1" fontId="21" fillId="0" borderId="0" xfId="0" applyNumberFormat="1" applyFont="1" applyAlignment="1" applyProtection="1">
      <alignment horizontal="right"/>
      <protection locked="0"/>
    </xf>
    <xf numFmtId="0" fontId="11" fillId="0" borderId="0" xfId="0" applyFont="1" applyFill="1" applyBorder="1" applyAlignment="1">
      <alignment horizontal="left"/>
    </xf>
    <xf numFmtId="0" fontId="21" fillId="0" borderId="0" xfId="0" applyFont="1" applyAlignment="1">
      <alignment/>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34" fillId="0" borderId="0" xfId="0" applyFont="1" applyAlignment="1">
      <alignment horizontal="left"/>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8" fillId="0" borderId="0" xfId="23" applyFont="1" applyBorder="1" applyAlignment="1">
      <alignment vertical="top" wrapText="1"/>
      <protection/>
    </xf>
    <xf numFmtId="0" fontId="3" fillId="2" borderId="4" xfId="23" applyFont="1" applyFill="1" applyBorder="1" applyAlignment="1">
      <alignment horizontal="center"/>
      <protection/>
    </xf>
    <xf numFmtId="0" fontId="0" fillId="0" borderId="2" xfId="0" applyBorder="1" applyAlignment="1">
      <alignment horizontal="center"/>
    </xf>
    <xf numFmtId="0" fontId="0" fillId="0" borderId="7" xfId="0" applyBorder="1" applyAlignment="1">
      <alignment horizontal="center"/>
    </xf>
    <xf numFmtId="2" fontId="26" fillId="0" borderId="4" xfId="23" applyNumberFormat="1" applyFont="1" applyBorder="1" applyAlignment="1">
      <alignment horizontal="right"/>
      <protection/>
    </xf>
    <xf numFmtId="0" fontId="26" fillId="0" borderId="7" xfId="0" applyFont="1" applyBorder="1" applyAlignment="1">
      <alignment horizontal="right"/>
    </xf>
    <xf numFmtId="0" fontId="24" fillId="2" borderId="4" xfId="23" applyFont="1" applyFill="1" applyBorder="1" applyAlignment="1">
      <alignment horizontal="center"/>
      <protection/>
    </xf>
    <xf numFmtId="0" fontId="0" fillId="0" borderId="2" xfId="0" applyBorder="1" applyAlignment="1">
      <alignment/>
    </xf>
    <xf numFmtId="0" fontId="0" fillId="0" borderId="7" xfId="0" applyBorder="1" applyAlignment="1">
      <alignment/>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2" borderId="2" xfId="0" applyFill="1" applyBorder="1" applyAlignment="1">
      <alignment horizontal="center" vertical="center" wrapText="1"/>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9"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27" fillId="0" borderId="4" xfId="23" applyFont="1" applyBorder="1" applyAlignment="1">
      <alignment horizontal="center" vertical="center"/>
      <protection/>
    </xf>
    <xf numFmtId="0" fontId="27" fillId="0" borderId="2" xfId="0" applyFont="1" applyBorder="1" applyAlignment="1">
      <alignment horizontal="center"/>
    </xf>
    <xf numFmtId="0" fontId="27" fillId="0" borderId="4" xfId="23" applyFont="1" applyBorder="1" applyAlignment="1">
      <alignment horizontal="center"/>
      <protection/>
    </xf>
    <xf numFmtId="2" fontId="0" fillId="0" borderId="7" xfId="0" applyNumberFormat="1" applyFont="1" applyBorder="1" applyAlignment="1">
      <alignment horizontal="right"/>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5" xfId="23" applyFont="1" applyFill="1" applyBorder="1" applyAlignment="1">
      <alignment horizontal="center" vertical="center"/>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2" fontId="0" fillId="0" borderId="2" xfId="23" applyNumberFormat="1" applyFont="1" applyFill="1" applyBorder="1" applyAlignment="1">
      <alignment horizontal="right" vertical="center"/>
      <protection/>
    </xf>
    <xf numFmtId="0" fontId="0" fillId="0" borderId="2" xfId="0" applyFont="1" applyBorder="1" applyAlignment="1">
      <alignment horizontal="center" vertical="center"/>
    </xf>
    <xf numFmtId="0" fontId="3" fillId="2" borderId="9" xfId="23" applyFont="1" applyFill="1" applyBorder="1" applyAlignment="1">
      <alignment/>
      <protection/>
    </xf>
    <xf numFmtId="0" fontId="29" fillId="0" borderId="6" xfId="23" applyFont="1" applyBorder="1" applyAlignment="1">
      <alignment/>
      <protection/>
    </xf>
    <xf numFmtId="0" fontId="29" fillId="0" borderId="18"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0" fontId="29" fillId="0" borderId="16" xfId="23" applyFont="1" applyBorder="1" applyAlignment="1">
      <alignment/>
      <protection/>
    </xf>
    <xf numFmtId="0" fontId="3" fillId="2" borderId="6" xfId="23" applyFont="1" applyFill="1" applyBorder="1" applyAlignment="1">
      <alignment/>
      <protection/>
    </xf>
    <xf numFmtId="0" fontId="3" fillId="2" borderId="18" xfId="23" applyFont="1" applyFill="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3" fillId="2" borderId="16" xfId="23" applyFont="1" applyFill="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8"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8" xfId="23" applyFont="1" applyFill="1" applyBorder="1" applyAlignment="1">
      <alignment wrapText="1"/>
      <protection/>
    </xf>
    <xf numFmtId="0" fontId="24" fillId="2" borderId="16" xfId="23" applyFont="1" applyFill="1" applyBorder="1" applyAlignment="1">
      <alignment wrapText="1"/>
      <protection/>
    </xf>
    <xf numFmtId="0" fontId="24" fillId="2" borderId="4" xfId="0" applyFont="1" applyFill="1" applyBorder="1" applyAlignment="1">
      <alignment/>
    </xf>
    <xf numFmtId="0" fontId="24" fillId="2" borderId="4" xfId="23" applyFont="1" applyFill="1" applyBorder="1" applyAlignment="1">
      <alignment/>
      <protection/>
    </xf>
    <xf numFmtId="0" fontId="24" fillId="2" borderId="4" xfId="23" applyFont="1" applyFill="1" applyBorder="1" applyAlignment="1">
      <alignment horizontal="left"/>
      <protection/>
    </xf>
    <xf numFmtId="0" fontId="24" fillId="2" borderId="2" xfId="0" applyFont="1" applyFill="1" applyBorder="1" applyAlignment="1">
      <alignment/>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3" fillId="2" borderId="2" xfId="23" applyFont="1" applyFill="1" applyBorder="1" applyAlignment="1">
      <alignment horizontal="center"/>
      <protection/>
    </xf>
    <xf numFmtId="0" fontId="3" fillId="2" borderId="7" xfId="23" applyFont="1" applyFill="1" applyBorder="1" applyAlignment="1">
      <alignment horizontal="center"/>
      <protection/>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8"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8"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K19" sqref="K19"/>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312</v>
      </c>
      <c r="C4" s="244" t="s">
        <v>2</v>
      </c>
      <c r="D4" s="265"/>
      <c r="E4" s="266"/>
      <c r="F4" s="267" t="s">
        <v>45</v>
      </c>
      <c r="G4" s="268"/>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7400</v>
      </c>
      <c r="C5" s="258" t="s">
        <v>4</v>
      </c>
      <c r="D5" s="259"/>
      <c r="E5" s="259"/>
      <c r="F5" s="267"/>
      <c r="G5" s="269"/>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46</v>
      </c>
      <c r="C6" s="260" t="s">
        <v>6</v>
      </c>
      <c r="D6" s="261"/>
      <c r="E6" s="261"/>
      <c r="F6" s="270"/>
      <c r="G6" s="271"/>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47</v>
      </c>
      <c r="C7" s="260" t="s">
        <v>8</v>
      </c>
      <c r="D7" s="261"/>
      <c r="E7" s="261"/>
      <c r="F7" s="270"/>
      <c r="G7" s="271"/>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48</v>
      </c>
      <c r="C8" s="260" t="s">
        <v>10</v>
      </c>
      <c r="D8" s="261"/>
      <c r="E8" s="261"/>
      <c r="F8" s="272"/>
      <c r="G8" s="273"/>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55" t="s">
        <v>148</v>
      </c>
      <c r="B12" s="256"/>
      <c r="C12" s="256"/>
      <c r="D12" s="256"/>
      <c r="E12" s="256"/>
      <c r="F12" s="256"/>
      <c r="G12" s="257"/>
      <c r="H12" s="24"/>
    </row>
    <row r="14" ht="15.75">
      <c r="A14" s="23" t="s">
        <v>12</v>
      </c>
    </row>
    <row r="16" spans="1:7" ht="12.75" customHeight="1">
      <c r="A16" s="27"/>
      <c r="B16" s="245" t="s">
        <v>13</v>
      </c>
      <c r="C16" s="243"/>
      <c r="D16" s="247"/>
      <c r="E16" s="245" t="s">
        <v>14</v>
      </c>
      <c r="F16" s="246"/>
      <c r="G16" s="247"/>
    </row>
    <row r="17" spans="1:7" ht="24" customHeight="1">
      <c r="A17" s="28" t="s">
        <v>15</v>
      </c>
      <c r="B17" s="262"/>
      <c r="C17" s="263"/>
      <c r="D17" s="251"/>
      <c r="E17" s="248" t="s">
        <v>208</v>
      </c>
      <c r="F17" s="249"/>
      <c r="G17" s="242"/>
    </row>
    <row r="18" spans="1:7" ht="24" customHeight="1">
      <c r="A18" s="29"/>
      <c r="B18" s="262"/>
      <c r="C18" s="250"/>
      <c r="D18" s="251"/>
      <c r="E18" s="248" t="s">
        <v>217</v>
      </c>
      <c r="F18" s="249"/>
      <c r="G18" s="242"/>
    </row>
    <row r="19" spans="1:7" ht="36" customHeight="1">
      <c r="A19" s="30" t="s">
        <v>16</v>
      </c>
      <c r="B19" s="262" t="s">
        <v>161</v>
      </c>
      <c r="C19" s="263"/>
      <c r="D19" s="251"/>
      <c r="E19" s="262"/>
      <c r="F19" s="250"/>
      <c r="G19" s="251"/>
    </row>
    <row r="20" spans="1:7" ht="24" customHeight="1">
      <c r="A20" s="29" t="s">
        <v>17</v>
      </c>
      <c r="B20" s="262" t="s">
        <v>159</v>
      </c>
      <c r="C20" s="250"/>
      <c r="D20" s="251"/>
      <c r="E20" s="262" t="s">
        <v>162</v>
      </c>
      <c r="F20" s="250"/>
      <c r="G20" s="251"/>
    </row>
    <row r="21" spans="1:7" ht="24" customHeight="1">
      <c r="A21" s="29"/>
      <c r="B21" s="262"/>
      <c r="C21" s="250"/>
      <c r="D21" s="251"/>
      <c r="E21" s="250"/>
      <c r="F21" s="250"/>
      <c r="G21" s="251"/>
    </row>
    <row r="22" spans="1:7" ht="36" customHeight="1">
      <c r="A22" s="30" t="s">
        <v>18</v>
      </c>
      <c r="B22" s="262" t="s">
        <v>160</v>
      </c>
      <c r="C22" s="263"/>
      <c r="D22" s="251"/>
      <c r="E22" s="262" t="s">
        <v>209</v>
      </c>
      <c r="F22" s="250"/>
      <c r="G22" s="251"/>
    </row>
    <row r="24" spans="1:7" ht="15.75">
      <c r="A24" s="31" t="s">
        <v>19</v>
      </c>
      <c r="B24" s="32"/>
      <c r="C24" s="32"/>
      <c r="D24" s="32"/>
      <c r="E24" s="32"/>
      <c r="F24" s="32"/>
      <c r="G24" s="33"/>
    </row>
    <row r="26" spans="1:7" ht="36" customHeight="1">
      <c r="A26" s="34" t="s">
        <v>20</v>
      </c>
      <c r="B26" s="254" t="s">
        <v>163</v>
      </c>
      <c r="C26" s="254"/>
      <c r="D26" s="254"/>
      <c r="E26" s="254"/>
      <c r="F26" s="254"/>
      <c r="G26" s="254"/>
    </row>
    <row r="27" spans="1:7" ht="36" customHeight="1">
      <c r="A27" s="34" t="s">
        <v>21</v>
      </c>
      <c r="B27" s="254" t="s">
        <v>164</v>
      </c>
      <c r="C27" s="254"/>
      <c r="D27" s="254"/>
      <c r="E27" s="254"/>
      <c r="F27" s="254"/>
      <c r="G27" s="254"/>
    </row>
    <row r="28" spans="1:7" ht="36" customHeight="1">
      <c r="A28" s="252" t="s">
        <v>22</v>
      </c>
      <c r="B28" s="254" t="s">
        <v>165</v>
      </c>
      <c r="C28" s="254"/>
      <c r="D28" s="254"/>
      <c r="E28" s="254"/>
      <c r="F28" s="254"/>
      <c r="G28" s="254"/>
    </row>
    <row r="29" spans="1:7" ht="36" customHeight="1">
      <c r="A29" s="253"/>
      <c r="B29" s="262" t="s">
        <v>166</v>
      </c>
      <c r="C29" s="263"/>
      <c r="D29" s="263"/>
      <c r="E29" s="263"/>
      <c r="F29" s="263"/>
      <c r="G29" s="264"/>
    </row>
    <row r="30" spans="1:8" ht="12.75" customHeight="1">
      <c r="A30" s="278" t="s">
        <v>23</v>
      </c>
      <c r="B30" s="279"/>
      <c r="C30" s="35"/>
      <c r="D30" s="35"/>
      <c r="E30" s="35"/>
      <c r="F30" s="35"/>
      <c r="G30" s="35"/>
      <c r="H30" s="36"/>
    </row>
    <row r="31" spans="1:8" ht="12.75" customHeight="1">
      <c r="A31" s="279"/>
      <c r="B31" s="279"/>
      <c r="C31" s="35"/>
      <c r="D31" s="35"/>
      <c r="E31" s="35"/>
      <c r="F31" s="35"/>
      <c r="G31" s="35"/>
      <c r="H31" s="36"/>
    </row>
    <row r="32" spans="1:8" ht="12.75" customHeight="1">
      <c r="A32" s="35"/>
      <c r="B32" s="35"/>
      <c r="C32" s="35"/>
      <c r="D32" s="35"/>
      <c r="E32" s="35"/>
      <c r="F32" s="35"/>
      <c r="G32" s="35"/>
      <c r="H32" s="36"/>
    </row>
    <row r="33" spans="1:8" ht="12.75" customHeight="1">
      <c r="A33" s="280" t="s">
        <v>144</v>
      </c>
      <c r="B33" s="280"/>
      <c r="C33" s="280"/>
      <c r="D33" s="280"/>
      <c r="E33" s="280"/>
      <c r="F33" s="280"/>
      <c r="G33" s="280"/>
      <c r="H33" s="36"/>
    </row>
    <row r="34" spans="1:8" ht="12.75" customHeight="1">
      <c r="A34" s="280"/>
      <c r="B34" s="280"/>
      <c r="C34" s="280"/>
      <c r="D34" s="280"/>
      <c r="E34" s="280"/>
      <c r="F34" s="280"/>
      <c r="G34" s="280"/>
      <c r="H34" s="36"/>
    </row>
    <row r="35" spans="1:8" ht="12.75" customHeight="1">
      <c r="A35" s="280"/>
      <c r="B35" s="280"/>
      <c r="C35" s="280"/>
      <c r="D35" s="280"/>
      <c r="E35" s="280"/>
      <c r="F35" s="280"/>
      <c r="G35" s="280"/>
      <c r="H35" s="36"/>
    </row>
    <row r="36" spans="1:8" ht="12.75" customHeight="1">
      <c r="A36" s="280"/>
      <c r="B36" s="280"/>
      <c r="C36" s="280"/>
      <c r="D36" s="280"/>
      <c r="E36" s="280"/>
      <c r="F36" s="280"/>
      <c r="G36" s="280"/>
      <c r="H36" s="36"/>
    </row>
    <row r="37" spans="1:8" ht="12.75" customHeight="1">
      <c r="A37" s="281"/>
      <c r="B37" s="281"/>
      <c r="C37" s="281"/>
      <c r="D37" s="281"/>
      <c r="E37" s="281"/>
      <c r="F37" s="281"/>
      <c r="G37" s="281"/>
      <c r="H37" s="36"/>
    </row>
    <row r="38" spans="1:8" ht="12.75" customHeight="1">
      <c r="A38" s="282"/>
      <c r="B38" s="283"/>
      <c r="C38" s="265"/>
      <c r="D38" s="266"/>
      <c r="E38" s="282"/>
      <c r="F38" s="283"/>
      <c r="G38" s="283"/>
      <c r="H38" s="266"/>
    </row>
    <row r="39" spans="1:8" ht="12.75" customHeight="1">
      <c r="A39" s="274" t="s">
        <v>24</v>
      </c>
      <c r="B39" s="275"/>
      <c r="C39" s="276"/>
      <c r="D39" s="277"/>
      <c r="E39" s="274" t="s">
        <v>25</v>
      </c>
      <c r="F39" s="275"/>
      <c r="G39" s="276"/>
      <c r="H39" s="277"/>
    </row>
  </sheetData>
  <mergeCells count="36">
    <mergeCell ref="A39:D39"/>
    <mergeCell ref="E39:H39"/>
    <mergeCell ref="A30:B31"/>
    <mergeCell ref="A33:G37"/>
    <mergeCell ref="A38:D38"/>
    <mergeCell ref="E38:H38"/>
    <mergeCell ref="C7:E7"/>
    <mergeCell ref="C8:E8"/>
    <mergeCell ref="C4:E4"/>
    <mergeCell ref="F4:G4"/>
    <mergeCell ref="F5:G5"/>
    <mergeCell ref="F6:G6"/>
    <mergeCell ref="F7:G7"/>
    <mergeCell ref="F8:G8"/>
    <mergeCell ref="B18:D18"/>
    <mergeCell ref="E18:G18"/>
    <mergeCell ref="B19:D19"/>
    <mergeCell ref="E19:G19"/>
    <mergeCell ref="E16:G16"/>
    <mergeCell ref="B17:D17"/>
    <mergeCell ref="E17:G17"/>
    <mergeCell ref="B16:D16"/>
    <mergeCell ref="E22:G22"/>
    <mergeCell ref="B21:D21"/>
    <mergeCell ref="E21:G21"/>
    <mergeCell ref="B20:D20"/>
    <mergeCell ref="A28:A29"/>
    <mergeCell ref="B28:G28"/>
    <mergeCell ref="A12:G12"/>
    <mergeCell ref="C5:E5"/>
    <mergeCell ref="C6:E6"/>
    <mergeCell ref="B29:G29"/>
    <mergeCell ref="E20:G20"/>
    <mergeCell ref="B26:G26"/>
    <mergeCell ref="B27:G27"/>
    <mergeCell ref="B22:D22"/>
  </mergeCells>
  <dataValidations count="17">
    <dataValidation type="list" allowBlank="1" showInputMessage="1" showErrorMessage="1" promptTitle="Environmental Surroundings" prompt="Select the option that best describes the physical surroundings of this job." sqref="B27:G27">
      <formula1>Environment</formula1>
    </dataValidation>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D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B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300" verticalDpi="300" orientation="portrait" scale="96"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K72"/>
  <sheetViews>
    <sheetView zoomScale="75" zoomScaleNormal="75" zoomScaleSheetLayoutView="75" workbookViewId="0" topLeftCell="A11">
      <selection activeCell="D8" sqref="D8:E10"/>
    </sheetView>
  </sheetViews>
  <sheetFormatPr defaultColWidth="9.140625" defaultRowHeight="12.75"/>
  <cols>
    <col min="1" max="1" width="9.140625" style="113" customWidth="1"/>
    <col min="2" max="2" width="6.7109375" style="113" customWidth="1"/>
    <col min="3" max="4" width="19.421875" style="113" customWidth="1"/>
    <col min="5" max="5" width="28.57421875" style="113" customWidth="1"/>
    <col min="6" max="6" width="40.57421875" style="113" customWidth="1"/>
    <col min="7" max="7" width="10.57421875" style="113" customWidth="1"/>
    <col min="8" max="8" width="10.7109375" style="113" customWidth="1"/>
    <col min="9" max="9" width="10.140625" style="113" customWidth="1"/>
    <col min="10" max="16384" width="9.140625" style="113" customWidth="1"/>
  </cols>
  <sheetData>
    <row r="2" spans="4:5" ht="20.25">
      <c r="D2" s="306" t="s">
        <v>26</v>
      </c>
      <c r="E2" s="307"/>
    </row>
    <row r="6" spans="1:9" ht="15.75">
      <c r="A6" s="311" t="s">
        <v>27</v>
      </c>
      <c r="B6" s="312"/>
      <c r="C6" s="312"/>
      <c r="D6" s="315"/>
      <c r="E6" s="300"/>
      <c r="F6" s="115"/>
      <c r="G6" s="116"/>
      <c r="H6" s="117"/>
      <c r="I6" s="118"/>
    </row>
    <row r="7" spans="1:9" ht="15.75">
      <c r="A7" s="313" t="s">
        <v>28</v>
      </c>
      <c r="B7" s="312"/>
      <c r="C7" s="312"/>
      <c r="D7" s="303"/>
      <c r="E7" s="300"/>
      <c r="F7" s="115"/>
      <c r="G7" s="116"/>
      <c r="H7" s="117"/>
      <c r="I7" s="118"/>
    </row>
    <row r="8" spans="1:9" ht="15.75">
      <c r="A8" s="314" t="s">
        <v>1</v>
      </c>
      <c r="B8" s="312"/>
      <c r="C8" s="312"/>
      <c r="D8" s="304">
        <f>'Position Summary'!B4</f>
        <v>312</v>
      </c>
      <c r="E8" s="301"/>
      <c r="F8" s="115"/>
      <c r="G8" s="119"/>
      <c r="H8" s="117"/>
      <c r="I8" s="118"/>
    </row>
    <row r="9" spans="1:9" ht="15.75">
      <c r="A9" s="314" t="s">
        <v>3</v>
      </c>
      <c r="B9" s="312"/>
      <c r="C9" s="312"/>
      <c r="D9" s="300">
        <f>'Position Summary'!B5</f>
        <v>7400</v>
      </c>
      <c r="E9" s="301"/>
      <c r="F9" s="115"/>
      <c r="G9" s="119"/>
      <c r="H9" s="117"/>
      <c r="I9" s="118"/>
    </row>
    <row r="10" spans="1:9" ht="15.75">
      <c r="A10" s="311" t="s">
        <v>29</v>
      </c>
      <c r="B10" s="312"/>
      <c r="C10" s="312"/>
      <c r="D10" s="305" t="str">
        <f>T('Position Summary'!F4:G4)</f>
        <v>Radiological Tech II</v>
      </c>
      <c r="E10" s="300"/>
      <c r="H10" s="120"/>
      <c r="I10" s="118"/>
    </row>
    <row r="11" spans="1:9" ht="15.75">
      <c r="A11" s="311" t="s">
        <v>30</v>
      </c>
      <c r="B11" s="312"/>
      <c r="C11" s="312"/>
      <c r="D11" s="302"/>
      <c r="E11" s="300"/>
      <c r="F11" s="115"/>
      <c r="G11" s="121"/>
      <c r="H11" s="122"/>
      <c r="I11" s="118"/>
    </row>
    <row r="12" spans="1:9" ht="15.75">
      <c r="A12" s="114"/>
      <c r="B12" s="123"/>
      <c r="C12" s="123"/>
      <c r="D12" s="123"/>
      <c r="E12" s="114"/>
      <c r="F12" s="114"/>
      <c r="G12" s="121"/>
      <c r="H12" s="122"/>
      <c r="I12" s="118"/>
    </row>
    <row r="13" spans="1:9" ht="15">
      <c r="A13" s="123"/>
      <c r="B13" s="123"/>
      <c r="C13" s="124"/>
      <c r="D13" s="124"/>
      <c r="E13" s="123"/>
      <c r="F13" s="123"/>
      <c r="G13" s="116"/>
      <c r="H13" s="125"/>
      <c r="I13" s="118"/>
    </row>
    <row r="14" spans="1:9" ht="20.25">
      <c r="A14" s="126" t="s">
        <v>157</v>
      </c>
      <c r="B14" s="127"/>
      <c r="C14" s="127"/>
      <c r="D14" s="127"/>
      <c r="E14" s="127"/>
      <c r="F14" s="116"/>
      <c r="G14" s="116"/>
      <c r="H14" s="128"/>
      <c r="I14" s="118"/>
    </row>
    <row r="15" spans="1:9" ht="61.5" customHeight="1">
      <c r="A15" s="308" t="s">
        <v>145</v>
      </c>
      <c r="B15" s="308"/>
      <c r="C15" s="308"/>
      <c r="D15" s="308"/>
      <c r="E15" s="308"/>
      <c r="F15" s="308"/>
      <c r="G15" s="308"/>
      <c r="H15" s="308"/>
      <c r="I15" s="308"/>
    </row>
    <row r="16" spans="1:9" ht="15.75">
      <c r="A16" s="116"/>
      <c r="B16" s="116"/>
      <c r="C16" s="116"/>
      <c r="D16" s="116"/>
      <c r="E16" s="116"/>
      <c r="F16" s="116"/>
      <c r="G16" s="116"/>
      <c r="H16" s="129"/>
      <c r="I16" s="115"/>
    </row>
    <row r="17" spans="1:9" ht="22.5" customHeight="1">
      <c r="A17" s="130"/>
      <c r="B17" s="131" t="s">
        <v>49</v>
      </c>
      <c r="C17" s="292" t="s">
        <v>151</v>
      </c>
      <c r="D17" s="290"/>
      <c r="E17" s="290"/>
      <c r="F17" s="290"/>
      <c r="G17" s="290"/>
      <c r="H17" s="132"/>
      <c r="I17" s="133"/>
    </row>
    <row r="18" spans="1:11" ht="15.75">
      <c r="A18" s="130"/>
      <c r="B18" s="134"/>
      <c r="C18" s="135"/>
      <c r="D18" s="136"/>
      <c r="E18" s="137"/>
      <c r="F18" s="137"/>
      <c r="G18" s="138"/>
      <c r="H18" s="139"/>
      <c r="I18" s="118"/>
      <c r="J18" s="140"/>
      <c r="K18" s="140"/>
    </row>
    <row r="19" spans="1:11" ht="12.75" customHeight="1">
      <c r="A19" s="130"/>
      <c r="B19" s="293" t="s">
        <v>51</v>
      </c>
      <c r="C19" s="294"/>
      <c r="D19" s="294"/>
      <c r="E19" s="294"/>
      <c r="F19" s="294"/>
      <c r="G19" s="294"/>
      <c r="H19" s="294"/>
      <c r="I19" s="118"/>
      <c r="J19" s="140"/>
      <c r="K19" s="140"/>
    </row>
    <row r="20" spans="1:11" ht="12.75" customHeight="1">
      <c r="A20" s="130"/>
      <c r="B20" s="294"/>
      <c r="C20" s="294"/>
      <c r="D20" s="294"/>
      <c r="E20" s="294"/>
      <c r="F20" s="294"/>
      <c r="G20" s="294"/>
      <c r="H20" s="294"/>
      <c r="I20" s="118"/>
      <c r="J20" s="140"/>
      <c r="K20" s="140"/>
    </row>
    <row r="21" spans="1:11" ht="28.5" customHeight="1">
      <c r="A21" s="130"/>
      <c r="B21" s="295" t="s">
        <v>152</v>
      </c>
      <c r="C21" s="294"/>
      <c r="D21" s="294"/>
      <c r="E21" s="294"/>
      <c r="F21" s="294"/>
      <c r="G21" s="294"/>
      <c r="H21" s="141">
        <v>5</v>
      </c>
      <c r="I21" s="118"/>
      <c r="J21" s="140"/>
      <c r="K21" s="140"/>
    </row>
    <row r="22" spans="1:11" ht="15" customHeight="1">
      <c r="A22" s="130"/>
      <c r="B22" s="295" t="s">
        <v>52</v>
      </c>
      <c r="C22" s="294"/>
      <c r="D22" s="294"/>
      <c r="E22" s="294"/>
      <c r="F22" s="294"/>
      <c r="G22" s="294"/>
      <c r="H22" s="141">
        <v>4</v>
      </c>
      <c r="I22" s="118"/>
      <c r="J22" s="140"/>
      <c r="K22" s="140"/>
    </row>
    <row r="23" spans="1:11" ht="15" customHeight="1">
      <c r="A23" s="130"/>
      <c r="B23" s="295" t="s">
        <v>53</v>
      </c>
      <c r="C23" s="294"/>
      <c r="D23" s="294"/>
      <c r="E23" s="294"/>
      <c r="F23" s="294"/>
      <c r="G23" s="294"/>
      <c r="H23" s="141">
        <v>3</v>
      </c>
      <c r="I23" s="118"/>
      <c r="J23" s="140"/>
      <c r="K23" s="140"/>
    </row>
    <row r="24" spans="1:11" ht="15" customHeight="1">
      <c r="A24" s="130"/>
      <c r="B24" s="295" t="s">
        <v>54</v>
      </c>
      <c r="C24" s="294"/>
      <c r="D24" s="294"/>
      <c r="E24" s="294"/>
      <c r="F24" s="294"/>
      <c r="G24" s="294"/>
      <c r="H24" s="141">
        <v>2</v>
      </c>
      <c r="I24" s="118"/>
      <c r="J24" s="140"/>
      <c r="K24" s="140"/>
    </row>
    <row r="25" spans="1:11" ht="15" customHeight="1">
      <c r="A25" s="130"/>
      <c r="B25" s="295" t="s">
        <v>55</v>
      </c>
      <c r="C25" s="294"/>
      <c r="D25" s="294"/>
      <c r="E25" s="294"/>
      <c r="F25" s="294"/>
      <c r="G25" s="294"/>
      <c r="H25" s="141">
        <v>1</v>
      </c>
      <c r="I25" s="118"/>
      <c r="J25" s="140"/>
      <c r="K25" s="140"/>
    </row>
    <row r="26" spans="1:11" ht="12.75" customHeight="1">
      <c r="A26" s="130"/>
      <c r="B26" s="134"/>
      <c r="C26" s="142"/>
      <c r="D26" s="142"/>
      <c r="E26" s="142"/>
      <c r="F26" s="142"/>
      <c r="G26" s="143"/>
      <c r="H26" s="139"/>
      <c r="I26" s="118"/>
      <c r="J26" s="140"/>
      <c r="K26" s="140"/>
    </row>
    <row r="27" spans="1:11" ht="20.25">
      <c r="A27" s="130"/>
      <c r="B27" s="134"/>
      <c r="C27" s="309" t="s">
        <v>56</v>
      </c>
      <c r="D27" s="316"/>
      <c r="E27" s="137"/>
      <c r="F27" s="137"/>
      <c r="G27" s="138"/>
      <c r="H27" s="139"/>
      <c r="I27" s="118"/>
      <c r="J27" s="140"/>
      <c r="K27" s="140"/>
    </row>
    <row r="28" spans="1:11" ht="20.25">
      <c r="A28" s="130"/>
      <c r="B28" s="134"/>
      <c r="C28" s="309" t="s">
        <v>57</v>
      </c>
      <c r="D28" s="310"/>
      <c r="E28" s="137"/>
      <c r="F28" s="137"/>
      <c r="H28" s="139"/>
      <c r="I28" s="118"/>
      <c r="J28" s="140"/>
      <c r="K28" s="140"/>
    </row>
    <row r="29" spans="1:11" ht="18">
      <c r="A29" s="130"/>
      <c r="B29" s="134"/>
      <c r="C29" s="70"/>
      <c r="D29" s="144"/>
      <c r="E29" s="137"/>
      <c r="F29" s="137"/>
      <c r="H29" s="145" t="s">
        <v>58</v>
      </c>
      <c r="I29" s="118"/>
      <c r="J29" s="140"/>
      <c r="K29" s="140"/>
    </row>
    <row r="30" spans="1:9" ht="18" customHeight="1">
      <c r="A30" s="130"/>
      <c r="B30" s="146" t="s">
        <v>59</v>
      </c>
      <c r="C30" s="147" t="s">
        <v>60</v>
      </c>
      <c r="D30" s="148"/>
      <c r="E30" s="149"/>
      <c r="F30" s="148"/>
      <c r="G30" s="150"/>
      <c r="H30" s="151"/>
      <c r="I30" s="152"/>
    </row>
    <row r="31" spans="1:9" ht="18" customHeight="1">
      <c r="A31" s="130"/>
      <c r="B31" s="153"/>
      <c r="C31" s="321" t="s">
        <v>61</v>
      </c>
      <c r="D31" s="297"/>
      <c r="E31" s="297"/>
      <c r="F31" s="298"/>
      <c r="G31" s="291"/>
      <c r="H31" s="154"/>
      <c r="I31" s="152"/>
    </row>
    <row r="32" spans="1:9" ht="18" customHeight="1">
      <c r="A32" s="130"/>
      <c r="B32" s="155"/>
      <c r="C32" s="321" t="s">
        <v>62</v>
      </c>
      <c r="D32" s="290"/>
      <c r="E32" s="290"/>
      <c r="F32" s="299"/>
      <c r="G32" s="291"/>
      <c r="H32" s="154"/>
      <c r="I32" s="152"/>
    </row>
    <row r="33" spans="1:9" ht="18" customHeight="1">
      <c r="A33" s="130"/>
      <c r="B33" s="156"/>
      <c r="C33" s="299"/>
      <c r="D33" s="299"/>
      <c r="E33" s="299"/>
      <c r="F33" s="299"/>
      <c r="G33" s="291"/>
      <c r="H33" s="154"/>
      <c r="I33" s="152"/>
    </row>
    <row r="34" spans="2:8" ht="18" customHeight="1">
      <c r="B34" s="157">
        <v>1.2</v>
      </c>
      <c r="C34" s="158" t="s">
        <v>63</v>
      </c>
      <c r="D34" s="148"/>
      <c r="E34" s="148"/>
      <c r="F34" s="159"/>
      <c r="G34" s="150"/>
      <c r="H34" s="160"/>
    </row>
    <row r="35" spans="2:8" ht="18" customHeight="1">
      <c r="B35" s="153"/>
      <c r="C35" s="296" t="s">
        <v>64</v>
      </c>
      <c r="D35" s="297"/>
      <c r="E35" s="297"/>
      <c r="F35" s="298"/>
      <c r="G35" s="291"/>
      <c r="H35" s="161"/>
    </row>
    <row r="36" spans="2:8" ht="18" customHeight="1">
      <c r="B36" s="155"/>
      <c r="C36" s="296" t="s">
        <v>65</v>
      </c>
      <c r="D36" s="297"/>
      <c r="E36" s="297"/>
      <c r="F36" s="298"/>
      <c r="G36" s="291"/>
      <c r="H36" s="161"/>
    </row>
    <row r="37" spans="2:8" ht="18" customHeight="1">
      <c r="B37" s="162"/>
      <c r="C37" s="298"/>
      <c r="D37" s="298"/>
      <c r="E37" s="298"/>
      <c r="F37" s="298"/>
      <c r="G37" s="291"/>
      <c r="H37" s="161"/>
    </row>
    <row r="38" spans="2:8" ht="18" customHeight="1">
      <c r="B38" s="157">
        <v>1.3</v>
      </c>
      <c r="C38" s="158" t="s">
        <v>66</v>
      </c>
      <c r="D38" s="148"/>
      <c r="E38" s="148"/>
      <c r="F38" s="159"/>
      <c r="G38" s="150"/>
      <c r="H38" s="160"/>
    </row>
    <row r="39" spans="2:8" ht="18" customHeight="1">
      <c r="B39" s="163"/>
      <c r="C39" s="296" t="s">
        <v>67</v>
      </c>
      <c r="D39" s="298"/>
      <c r="E39" s="298"/>
      <c r="F39" s="298"/>
      <c r="G39" s="291"/>
      <c r="H39" s="164"/>
    </row>
    <row r="40" spans="2:8" ht="18" customHeight="1">
      <c r="B40" s="165"/>
      <c r="C40" s="320" t="s">
        <v>68</v>
      </c>
      <c r="D40" s="297"/>
      <c r="E40" s="297"/>
      <c r="F40" s="298"/>
      <c r="G40" s="291"/>
      <c r="H40" s="161"/>
    </row>
    <row r="41" spans="2:8" ht="18" customHeight="1">
      <c r="B41" s="157">
        <v>1.4</v>
      </c>
      <c r="C41" s="158" t="s">
        <v>69</v>
      </c>
      <c r="D41" s="148"/>
      <c r="E41" s="148"/>
      <c r="F41" s="159"/>
      <c r="G41" s="150"/>
      <c r="H41" s="160"/>
    </row>
    <row r="42" spans="2:8" ht="18" customHeight="1">
      <c r="B42" s="165"/>
      <c r="C42" s="296" t="s">
        <v>70</v>
      </c>
      <c r="D42" s="297"/>
      <c r="E42" s="297"/>
      <c r="F42" s="298"/>
      <c r="G42" s="291"/>
      <c r="H42" s="164"/>
    </row>
    <row r="43" spans="2:8" ht="18" customHeight="1">
      <c r="B43" s="165"/>
      <c r="C43" s="296" t="s">
        <v>71</v>
      </c>
      <c r="D43" s="298"/>
      <c r="E43" s="298"/>
      <c r="F43" s="298"/>
      <c r="G43" s="291"/>
      <c r="H43" s="161"/>
    </row>
    <row r="44" spans="2:8" ht="18" customHeight="1">
      <c r="B44" s="165"/>
      <c r="C44" s="299"/>
      <c r="D44" s="299"/>
      <c r="E44" s="299"/>
      <c r="F44" s="299"/>
      <c r="G44" s="291"/>
      <c r="H44" s="161"/>
    </row>
    <row r="45" spans="2:8" ht="18" customHeight="1">
      <c r="B45" s="157">
        <v>1.5</v>
      </c>
      <c r="C45" s="158" t="s">
        <v>72</v>
      </c>
      <c r="D45" s="148"/>
      <c r="E45" s="148"/>
      <c r="F45" s="159"/>
      <c r="G45" s="150"/>
      <c r="H45" s="160"/>
    </row>
    <row r="46" spans="2:8" ht="18" customHeight="1">
      <c r="B46" s="165"/>
      <c r="C46" s="284" t="s">
        <v>149</v>
      </c>
      <c r="D46" s="285"/>
      <c r="E46" s="285"/>
      <c r="F46" s="285"/>
      <c r="G46" s="286"/>
      <c r="H46" s="161"/>
    </row>
    <row r="47" spans="2:8" ht="18" customHeight="1">
      <c r="B47" s="165"/>
      <c r="C47" s="290"/>
      <c r="D47" s="290"/>
      <c r="E47" s="290"/>
      <c r="F47" s="290"/>
      <c r="G47" s="291"/>
      <c r="H47" s="161"/>
    </row>
    <row r="48" spans="2:8" ht="18" customHeight="1">
      <c r="B48" s="165"/>
      <c r="C48" s="296" t="s">
        <v>73</v>
      </c>
      <c r="D48" s="290"/>
      <c r="E48" s="290"/>
      <c r="F48" s="299"/>
      <c r="G48" s="291"/>
      <c r="H48" s="161"/>
    </row>
    <row r="49" spans="2:8" ht="18" customHeight="1">
      <c r="B49" s="165"/>
      <c r="C49" s="299"/>
      <c r="D49" s="299"/>
      <c r="E49" s="299"/>
      <c r="F49" s="299"/>
      <c r="G49" s="291"/>
      <c r="H49" s="161"/>
    </row>
    <row r="50" spans="2:8" ht="18" customHeight="1">
      <c r="B50" s="157">
        <v>1.6</v>
      </c>
      <c r="C50" s="158" t="s">
        <v>74</v>
      </c>
      <c r="D50" s="148"/>
      <c r="E50" s="148"/>
      <c r="F50" s="166"/>
      <c r="G50" s="150"/>
      <c r="H50" s="160"/>
    </row>
    <row r="51" spans="2:8" ht="18" customHeight="1">
      <c r="B51" s="167"/>
      <c r="C51" s="296" t="s">
        <v>75</v>
      </c>
      <c r="D51" s="298"/>
      <c r="E51" s="298"/>
      <c r="F51" s="298"/>
      <c r="G51" s="291"/>
      <c r="H51" s="164"/>
    </row>
    <row r="52" spans="2:8" ht="18" customHeight="1">
      <c r="B52" s="163"/>
      <c r="C52" s="296" t="s">
        <v>76</v>
      </c>
      <c r="D52" s="297"/>
      <c r="E52" s="297"/>
      <c r="F52" s="298"/>
      <c r="G52" s="291"/>
      <c r="H52" s="161"/>
    </row>
    <row r="53" spans="2:8" ht="18" customHeight="1">
      <c r="B53" s="163"/>
      <c r="C53" s="297"/>
      <c r="D53" s="297"/>
      <c r="E53" s="297"/>
      <c r="F53" s="298"/>
      <c r="G53" s="291"/>
      <c r="H53" s="161"/>
    </row>
    <row r="54" spans="2:8" ht="18" customHeight="1">
      <c r="B54" s="157">
        <v>1.7</v>
      </c>
      <c r="C54" s="158" t="s">
        <v>77</v>
      </c>
      <c r="D54" s="148"/>
      <c r="E54" s="148"/>
      <c r="F54" s="159"/>
      <c r="G54" s="150"/>
      <c r="H54" s="160"/>
    </row>
    <row r="55" spans="2:8" ht="18" customHeight="1">
      <c r="B55" s="165"/>
      <c r="C55" s="296" t="s">
        <v>78</v>
      </c>
      <c r="D55" s="298"/>
      <c r="E55" s="298"/>
      <c r="F55" s="298"/>
      <c r="G55" s="291"/>
      <c r="H55" s="164"/>
    </row>
    <row r="56" spans="2:8" ht="18" customHeight="1">
      <c r="B56" s="165"/>
      <c r="C56" s="290"/>
      <c r="D56" s="290"/>
      <c r="E56" s="290"/>
      <c r="F56" s="299"/>
      <c r="G56" s="291"/>
      <c r="H56" s="161"/>
    </row>
    <row r="57" spans="2:8" ht="18" customHeight="1">
      <c r="B57" s="168"/>
      <c r="C57" s="296" t="s">
        <v>79</v>
      </c>
      <c r="D57" s="297"/>
      <c r="E57" s="297"/>
      <c r="F57" s="298"/>
      <c r="G57" s="291"/>
      <c r="H57" s="161"/>
    </row>
    <row r="58" spans="2:8" ht="18" customHeight="1">
      <c r="B58" s="157">
        <v>1.8</v>
      </c>
      <c r="C58" s="158" t="s">
        <v>80</v>
      </c>
      <c r="D58" s="148"/>
      <c r="E58" s="148"/>
      <c r="F58" s="159"/>
      <c r="G58" s="150"/>
      <c r="H58" s="160"/>
    </row>
    <row r="59" spans="2:8" ht="18" customHeight="1">
      <c r="B59" s="165"/>
      <c r="C59" s="296" t="s">
        <v>81</v>
      </c>
      <c r="D59" s="298"/>
      <c r="E59" s="298"/>
      <c r="F59" s="298"/>
      <c r="G59" s="291"/>
      <c r="H59" s="161"/>
    </row>
    <row r="60" spans="2:8" ht="18" customHeight="1">
      <c r="B60" s="165"/>
      <c r="C60" s="290"/>
      <c r="D60" s="290"/>
      <c r="E60" s="290"/>
      <c r="F60" s="299"/>
      <c r="G60" s="291"/>
      <c r="H60" s="161"/>
    </row>
    <row r="61" spans="2:8" ht="18" customHeight="1">
      <c r="B61" s="165"/>
      <c r="C61" s="287" t="s">
        <v>82</v>
      </c>
      <c r="D61" s="288"/>
      <c r="E61" s="288"/>
      <c r="F61" s="288"/>
      <c r="G61" s="289"/>
      <c r="H61" s="161"/>
    </row>
    <row r="62" spans="2:8" ht="18" customHeight="1">
      <c r="B62" s="157">
        <v>1.9</v>
      </c>
      <c r="C62" s="158" t="s">
        <v>83</v>
      </c>
      <c r="D62" s="148"/>
      <c r="E62" s="148"/>
      <c r="F62" s="159"/>
      <c r="G62" s="150"/>
      <c r="H62" s="169"/>
    </row>
    <row r="63" spans="2:8" ht="18" customHeight="1">
      <c r="B63" s="165"/>
      <c r="C63" s="284" t="s">
        <v>84</v>
      </c>
      <c r="D63" s="285"/>
      <c r="E63" s="285"/>
      <c r="F63" s="285"/>
      <c r="G63" s="286"/>
      <c r="H63" s="170"/>
    </row>
    <row r="64" spans="2:8" ht="18" customHeight="1">
      <c r="B64" s="165"/>
      <c r="C64" s="296" t="s">
        <v>85</v>
      </c>
      <c r="D64" s="297"/>
      <c r="E64" s="297"/>
      <c r="F64" s="298"/>
      <c r="G64" s="291"/>
      <c r="H64" s="171"/>
    </row>
    <row r="65" spans="2:8" ht="18" customHeight="1">
      <c r="B65" s="172">
        <v>1.1</v>
      </c>
      <c r="C65" s="158" t="s">
        <v>86</v>
      </c>
      <c r="D65" s="148"/>
      <c r="E65" s="148"/>
      <c r="F65" s="159"/>
      <c r="G65" s="150"/>
      <c r="H65" s="169"/>
    </row>
    <row r="66" spans="2:8" ht="18" customHeight="1">
      <c r="B66" s="153"/>
      <c r="C66" s="317" t="s">
        <v>150</v>
      </c>
      <c r="D66" s="318"/>
      <c r="E66" s="318"/>
      <c r="F66" s="318"/>
      <c r="G66" s="291"/>
      <c r="H66" s="170"/>
    </row>
    <row r="67" spans="2:8" ht="18" customHeight="1">
      <c r="B67" s="155"/>
      <c r="C67" s="319"/>
      <c r="D67" s="319"/>
      <c r="E67" s="319"/>
      <c r="F67" s="318"/>
      <c r="G67" s="291"/>
      <c r="H67" s="171"/>
    </row>
    <row r="68" spans="2:8" ht="18" customHeight="1">
      <c r="B68" s="155"/>
      <c r="C68" s="296" t="s">
        <v>87</v>
      </c>
      <c r="D68" s="299"/>
      <c r="E68" s="299"/>
      <c r="F68" s="299"/>
      <c r="G68" s="291"/>
      <c r="H68" s="171"/>
    </row>
    <row r="69" spans="2:8" ht="18" customHeight="1">
      <c r="B69" s="162"/>
      <c r="C69" s="288"/>
      <c r="D69" s="288"/>
      <c r="E69" s="288"/>
      <c r="F69" s="288"/>
      <c r="G69" s="289"/>
      <c r="H69" s="173"/>
    </row>
    <row r="70" spans="2:8" ht="18" customHeight="1">
      <c r="B70" s="174" t="s">
        <v>88</v>
      </c>
      <c r="C70" s="175"/>
      <c r="D70" s="176"/>
      <c r="E70" s="176"/>
      <c r="F70" s="177"/>
      <c r="G70" s="178"/>
      <c r="H70" s="161" t="e">
        <f>SUM(AVERAGE(H30:H69))</f>
        <v>#DIV/0!</v>
      </c>
    </row>
    <row r="71" spans="2:8" ht="18" customHeight="1">
      <c r="B71" s="174" t="s">
        <v>89</v>
      </c>
      <c r="C71" s="179"/>
      <c r="D71" s="176"/>
      <c r="E71" s="176"/>
      <c r="F71" s="177"/>
      <c r="G71" s="178"/>
      <c r="H71" s="180">
        <v>0.2</v>
      </c>
    </row>
    <row r="72" spans="2:8" ht="18" customHeight="1">
      <c r="B72" s="181" t="s">
        <v>58</v>
      </c>
      <c r="C72" s="182"/>
      <c r="D72" s="183"/>
      <c r="E72" s="183"/>
      <c r="F72" s="183"/>
      <c r="G72" s="184"/>
      <c r="H72" s="185" t="e">
        <f>+H70*H71</f>
        <v>#DIV/0!</v>
      </c>
    </row>
  </sheetData>
  <mergeCells count="43">
    <mergeCell ref="C68:G69"/>
    <mergeCell ref="C27:D27"/>
    <mergeCell ref="C51:G51"/>
    <mergeCell ref="C52:G53"/>
    <mergeCell ref="C64:G64"/>
    <mergeCell ref="C66:G67"/>
    <mergeCell ref="C39:G39"/>
    <mergeCell ref="C40:G40"/>
    <mergeCell ref="C31:G31"/>
    <mergeCell ref="C32:G33"/>
    <mergeCell ref="D2:E2"/>
    <mergeCell ref="A15:I15"/>
    <mergeCell ref="C28:D28"/>
    <mergeCell ref="A6:C6"/>
    <mergeCell ref="A7:C7"/>
    <mergeCell ref="A8:C8"/>
    <mergeCell ref="A9:C9"/>
    <mergeCell ref="A10:C10"/>
    <mergeCell ref="A11:C11"/>
    <mergeCell ref="D6:E6"/>
    <mergeCell ref="D7:E7"/>
    <mergeCell ref="D8:E8"/>
    <mergeCell ref="D10:E10"/>
    <mergeCell ref="C55:G56"/>
    <mergeCell ref="C57:G57"/>
    <mergeCell ref="C59:G60"/>
    <mergeCell ref="D9:E9"/>
    <mergeCell ref="D11:E11"/>
    <mergeCell ref="C42:G42"/>
    <mergeCell ref="C43:G44"/>
    <mergeCell ref="C48:G49"/>
    <mergeCell ref="C35:G35"/>
    <mergeCell ref="C36:G37"/>
    <mergeCell ref="C63:G63"/>
    <mergeCell ref="C61:G61"/>
    <mergeCell ref="C46:G47"/>
    <mergeCell ref="C17:G17"/>
    <mergeCell ref="B19:H20"/>
    <mergeCell ref="B21:G21"/>
    <mergeCell ref="B22:G22"/>
    <mergeCell ref="B23:G23"/>
    <mergeCell ref="B24:G24"/>
    <mergeCell ref="B25:G25"/>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dimension ref="A3:J109"/>
  <sheetViews>
    <sheetView tabSelected="1" zoomScale="75" zoomScaleNormal="75" workbookViewId="0" topLeftCell="A25">
      <selection activeCell="G25" sqref="G2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34" t="s">
        <v>26</v>
      </c>
      <c r="E3" s="334"/>
    </row>
    <row r="7" spans="1:8" ht="18">
      <c r="A7" s="329" t="s">
        <v>27</v>
      </c>
      <c r="B7" s="330"/>
      <c r="C7" s="330"/>
      <c r="D7" s="340">
        <f>'Organizational Accountabilities'!$D$6</f>
        <v>0</v>
      </c>
      <c r="E7" s="336"/>
      <c r="F7" s="65"/>
      <c r="G7" s="66"/>
      <c r="H7" s="64"/>
    </row>
    <row r="8" spans="1:8" ht="18">
      <c r="A8" s="331" t="s">
        <v>28</v>
      </c>
      <c r="B8" s="330"/>
      <c r="C8" s="330"/>
      <c r="D8" s="326">
        <f>'Organizational Accountabilities'!$D$7</f>
        <v>0</v>
      </c>
      <c r="E8" s="328"/>
      <c r="F8" s="65"/>
      <c r="G8" s="66"/>
      <c r="H8" s="64"/>
    </row>
    <row r="9" spans="1:8" ht="18">
      <c r="A9" s="332" t="s">
        <v>1</v>
      </c>
      <c r="B9" s="330"/>
      <c r="C9" s="330"/>
      <c r="D9" s="326">
        <f>'Position Summary'!B4</f>
        <v>312</v>
      </c>
      <c r="E9" s="326"/>
      <c r="F9" s="65"/>
      <c r="G9" s="66"/>
      <c r="H9" s="64"/>
    </row>
    <row r="10" spans="1:8" ht="18">
      <c r="A10" s="333" t="s">
        <v>3</v>
      </c>
      <c r="B10" s="330"/>
      <c r="C10" s="330"/>
      <c r="D10" s="326">
        <f>'Position Summary'!B5</f>
        <v>7400</v>
      </c>
      <c r="E10" s="328"/>
      <c r="F10" s="65"/>
      <c r="G10" s="66"/>
      <c r="H10" s="64"/>
    </row>
    <row r="11" spans="1:8" ht="18">
      <c r="A11" s="329" t="s">
        <v>29</v>
      </c>
      <c r="B11" s="330"/>
      <c r="C11" s="330"/>
      <c r="D11" s="327" t="str">
        <f>T('Position Summary'!F4:G4)</f>
        <v>Radiological Tech II</v>
      </c>
      <c r="E11" s="328"/>
      <c r="F11" s="65"/>
      <c r="G11" s="66"/>
      <c r="H11" s="64"/>
    </row>
    <row r="12" spans="1:8" ht="18">
      <c r="A12" s="329" t="s">
        <v>30</v>
      </c>
      <c r="B12" s="330"/>
      <c r="C12" s="330"/>
      <c r="D12" s="335">
        <f>'Organizational Accountabilities'!$D$11</f>
        <v>0</v>
      </c>
      <c r="E12" s="336"/>
      <c r="F12" s="65"/>
      <c r="G12" s="66"/>
      <c r="H12" s="64"/>
    </row>
    <row r="13" spans="1:8" ht="15">
      <c r="A13" s="41"/>
      <c r="B13" s="42"/>
      <c r="C13" s="42"/>
      <c r="D13" s="42"/>
      <c r="E13" s="43"/>
      <c r="F13" s="65"/>
      <c r="G13" s="66"/>
      <c r="H13" s="64"/>
    </row>
    <row r="14" spans="1:8" ht="14.25">
      <c r="A14" s="63"/>
      <c r="B14" s="68"/>
      <c r="C14" s="71"/>
      <c r="D14" s="71"/>
      <c r="E14" s="42"/>
      <c r="F14" s="63"/>
      <c r="G14" s="67"/>
      <c r="H14" s="64"/>
    </row>
    <row r="15" spans="1:8" s="113" customFormat="1" ht="15.75">
      <c r="A15" s="186" t="s">
        <v>158</v>
      </c>
      <c r="B15" s="187"/>
      <c r="C15" s="187"/>
      <c r="D15" s="187"/>
      <c r="E15" s="187"/>
      <c r="F15" s="116"/>
      <c r="G15" s="188"/>
      <c r="H15" s="118"/>
    </row>
    <row r="16" spans="1:8" s="113" customFormat="1" ht="75" customHeight="1">
      <c r="A16" s="189"/>
      <c r="B16" s="308" t="s">
        <v>146</v>
      </c>
      <c r="C16" s="308"/>
      <c r="D16" s="308"/>
      <c r="E16" s="308"/>
      <c r="F16" s="308"/>
      <c r="G16" s="308"/>
      <c r="H16" s="308"/>
    </row>
    <row r="17" spans="1:8" s="113" customFormat="1" ht="30" customHeight="1">
      <c r="A17" s="116"/>
      <c r="B17" s="337" t="s">
        <v>90</v>
      </c>
      <c r="C17" s="338"/>
      <c r="D17" s="338"/>
      <c r="E17" s="338"/>
      <c r="F17" s="338"/>
      <c r="G17" s="338"/>
      <c r="H17" s="339"/>
    </row>
    <row r="18" spans="1:8" s="113" customFormat="1" ht="30" customHeight="1">
      <c r="A18" s="116"/>
      <c r="B18" s="190"/>
      <c r="C18" s="193" t="s">
        <v>51</v>
      </c>
      <c r="D18" s="194"/>
      <c r="E18" s="195"/>
      <c r="F18" s="191"/>
      <c r="G18" s="191"/>
      <c r="H18" s="192"/>
    </row>
    <row r="19" spans="1:8" s="113" customFormat="1" ht="29.25" customHeight="1">
      <c r="A19" s="116"/>
      <c r="B19" s="190"/>
      <c r="C19" s="196">
        <v>5</v>
      </c>
      <c r="D19" s="322" t="s">
        <v>153</v>
      </c>
      <c r="E19" s="323"/>
      <c r="F19" s="324"/>
      <c r="G19" s="324"/>
      <c r="H19" s="325"/>
    </row>
    <row r="20" spans="1:8" s="113" customFormat="1" ht="30" customHeight="1">
      <c r="A20" s="116"/>
      <c r="B20" s="190"/>
      <c r="C20" s="196">
        <v>4</v>
      </c>
      <c r="D20" s="322" t="s">
        <v>91</v>
      </c>
      <c r="E20" s="323"/>
      <c r="F20" s="324"/>
      <c r="G20" s="324"/>
      <c r="H20" s="325"/>
    </row>
    <row r="21" spans="1:8" s="113" customFormat="1" ht="15" customHeight="1">
      <c r="A21" s="116"/>
      <c r="B21" s="190"/>
      <c r="C21" s="196">
        <v>3</v>
      </c>
      <c r="D21" s="322" t="s">
        <v>92</v>
      </c>
      <c r="E21" s="323"/>
      <c r="F21" s="324"/>
      <c r="G21" s="324"/>
      <c r="H21" s="325"/>
    </row>
    <row r="22" spans="1:8" s="113" customFormat="1" ht="15" customHeight="1">
      <c r="A22" s="116"/>
      <c r="B22" s="190"/>
      <c r="C22" s="196">
        <v>2</v>
      </c>
      <c r="D22" s="322" t="s">
        <v>93</v>
      </c>
      <c r="E22" s="323"/>
      <c r="F22" s="324"/>
      <c r="G22" s="324"/>
      <c r="H22" s="325"/>
    </row>
    <row r="23" spans="1:8" s="113" customFormat="1" ht="15" customHeight="1">
      <c r="A23" s="116"/>
      <c r="B23" s="190"/>
      <c r="C23" s="196">
        <v>1</v>
      </c>
      <c r="D23" s="322" t="s">
        <v>94</v>
      </c>
      <c r="E23" s="323"/>
      <c r="F23" s="324"/>
      <c r="G23" s="324"/>
      <c r="H23" s="325"/>
    </row>
    <row r="24" spans="6:8" s="113" customFormat="1" ht="15.75">
      <c r="F24" s="197" t="s">
        <v>95</v>
      </c>
      <c r="G24" s="197" t="s">
        <v>58</v>
      </c>
      <c r="H24" s="197" t="s">
        <v>88</v>
      </c>
    </row>
    <row r="25" spans="1:10" s="113" customFormat="1" ht="45">
      <c r="A25" s="197"/>
      <c r="B25" s="198" t="s">
        <v>96</v>
      </c>
      <c r="C25" s="199" t="s">
        <v>50</v>
      </c>
      <c r="D25" s="199"/>
      <c r="E25" s="200" t="s">
        <v>175</v>
      </c>
      <c r="F25" s="201">
        <v>0.35</v>
      </c>
      <c r="G25" s="202" t="e">
        <f>+AVERAGE(G27:G33)</f>
        <v>#DIV/0!</v>
      </c>
      <c r="H25" s="203" t="e">
        <f>+G25*F25</f>
        <v>#DIV/0!</v>
      </c>
      <c r="I25" s="140"/>
      <c r="J25" s="140"/>
    </row>
    <row r="26" spans="1:10" s="113" customFormat="1" ht="15.75">
      <c r="A26" s="140"/>
      <c r="B26" s="204"/>
      <c r="C26" s="205" t="s">
        <v>97</v>
      </c>
      <c r="D26" s="199"/>
      <c r="E26" s="206"/>
      <c r="F26" s="207"/>
      <c r="G26" s="208"/>
      <c r="H26" s="209"/>
      <c r="I26" s="140"/>
      <c r="J26" s="140"/>
    </row>
    <row r="27" spans="1:8" s="113" customFormat="1" ht="45">
      <c r="A27" s="140"/>
      <c r="B27" s="205"/>
      <c r="C27" s="210"/>
      <c r="D27" s="211" t="s">
        <v>59</v>
      </c>
      <c r="E27" s="212" t="s">
        <v>198</v>
      </c>
      <c r="F27" s="213"/>
      <c r="G27" s="202"/>
      <c r="H27" s="214"/>
    </row>
    <row r="28" spans="1:8" s="113" customFormat="1" ht="33.75" customHeight="1">
      <c r="A28" s="140"/>
      <c r="B28" s="205"/>
      <c r="C28" s="210"/>
      <c r="D28" s="211" t="s">
        <v>98</v>
      </c>
      <c r="E28" s="212" t="s">
        <v>173</v>
      </c>
      <c r="F28" s="213"/>
      <c r="G28" s="202"/>
      <c r="H28" s="214"/>
    </row>
    <row r="29" spans="1:8" s="113" customFormat="1" ht="30">
      <c r="A29" s="140"/>
      <c r="B29" s="205"/>
      <c r="C29" s="205"/>
      <c r="D29" s="211" t="s">
        <v>99</v>
      </c>
      <c r="E29" s="212" t="s">
        <v>174</v>
      </c>
      <c r="F29" s="213"/>
      <c r="G29" s="202"/>
      <c r="H29" s="214"/>
    </row>
    <row r="30" spans="1:8" s="113" customFormat="1" ht="45">
      <c r="A30" s="140"/>
      <c r="B30" s="205"/>
      <c r="C30" s="205"/>
      <c r="D30" s="211" t="s">
        <v>100</v>
      </c>
      <c r="E30" s="212" t="s">
        <v>172</v>
      </c>
      <c r="F30" s="213"/>
      <c r="G30" s="202"/>
      <c r="H30" s="214"/>
    </row>
    <row r="31" spans="1:8" s="113" customFormat="1" ht="30">
      <c r="A31" s="140"/>
      <c r="B31" s="205"/>
      <c r="C31" s="205"/>
      <c r="D31" s="211" t="s">
        <v>101</v>
      </c>
      <c r="E31" s="212" t="s">
        <v>199</v>
      </c>
      <c r="F31" s="213"/>
      <c r="G31" s="202"/>
      <c r="H31" s="214"/>
    </row>
    <row r="32" spans="1:8" s="113" customFormat="1" ht="60">
      <c r="A32" s="140"/>
      <c r="B32" s="205"/>
      <c r="C32" s="205"/>
      <c r="D32" s="211" t="s">
        <v>170</v>
      </c>
      <c r="E32" s="212" t="s">
        <v>169</v>
      </c>
      <c r="F32" s="207"/>
      <c r="G32" s="202"/>
      <c r="H32" s="232"/>
    </row>
    <row r="33" spans="1:8" s="113" customFormat="1" ht="30">
      <c r="A33" s="140"/>
      <c r="B33" s="205"/>
      <c r="C33" s="205"/>
      <c r="D33" s="211" t="s">
        <v>171</v>
      </c>
      <c r="E33" s="212" t="s">
        <v>168</v>
      </c>
      <c r="F33" s="207"/>
      <c r="G33" s="202"/>
      <c r="H33" s="232"/>
    </row>
    <row r="34" spans="1:8" s="113" customFormat="1" ht="15">
      <c r="A34" s="140"/>
      <c r="B34" s="205"/>
      <c r="C34" s="205"/>
      <c r="D34" s="211"/>
      <c r="E34" s="212"/>
      <c r="F34" s="207"/>
      <c r="G34" s="231"/>
      <c r="H34" s="232"/>
    </row>
    <row r="35" spans="1:10" s="113" customFormat="1" ht="31.5">
      <c r="A35" s="197"/>
      <c r="B35" s="198" t="s">
        <v>102</v>
      </c>
      <c r="C35" s="199" t="s">
        <v>50</v>
      </c>
      <c r="D35" s="199"/>
      <c r="E35" s="200" t="s">
        <v>176</v>
      </c>
      <c r="F35" s="201">
        <v>0.1</v>
      </c>
      <c r="G35" s="202" t="e">
        <f>SUM(AVERAGE(G37:G42))</f>
        <v>#DIV/0!</v>
      </c>
      <c r="H35" s="203" t="e">
        <f>+G35*F35</f>
        <v>#DIV/0!</v>
      </c>
      <c r="I35" s="140"/>
      <c r="J35" s="140"/>
    </row>
    <row r="36" spans="1:10" s="113" customFormat="1" ht="15.75">
      <c r="A36" s="140"/>
      <c r="B36" s="204"/>
      <c r="C36" s="205" t="s">
        <v>97</v>
      </c>
      <c r="D36" s="199"/>
      <c r="E36" s="206"/>
      <c r="F36" s="216"/>
      <c r="G36" s="217"/>
      <c r="H36" s="219"/>
      <c r="I36" s="140"/>
      <c r="J36" s="140"/>
    </row>
    <row r="37" spans="1:8" s="113" customFormat="1" ht="32.25" customHeight="1">
      <c r="A37" s="140"/>
      <c r="B37" s="205"/>
      <c r="C37" s="210"/>
      <c r="D37" s="211" t="s">
        <v>103</v>
      </c>
      <c r="E37" s="233" t="s">
        <v>191</v>
      </c>
      <c r="F37" s="216"/>
      <c r="G37" s="202"/>
      <c r="H37" s="218"/>
    </row>
    <row r="38" spans="1:8" s="113" customFormat="1" ht="90">
      <c r="A38" s="140"/>
      <c r="B38" s="205"/>
      <c r="C38" s="210"/>
      <c r="D38" s="211" t="s">
        <v>154</v>
      </c>
      <c r="E38" s="233" t="s">
        <v>210</v>
      </c>
      <c r="F38" s="216"/>
      <c r="G38" s="202"/>
      <c r="H38" s="218"/>
    </row>
    <row r="39" spans="1:8" s="113" customFormat="1" ht="45">
      <c r="A39" s="140"/>
      <c r="B39" s="205"/>
      <c r="C39" s="210"/>
      <c r="D39" s="211" t="s">
        <v>195</v>
      </c>
      <c r="E39" s="233" t="s">
        <v>211</v>
      </c>
      <c r="F39" s="216"/>
      <c r="G39" s="202"/>
      <c r="H39" s="218"/>
    </row>
    <row r="40" spans="1:8" s="113" customFormat="1" ht="45">
      <c r="A40" s="140"/>
      <c r="B40" s="205"/>
      <c r="C40" s="205"/>
      <c r="D40" s="211" t="s">
        <v>212</v>
      </c>
      <c r="E40" s="233" t="s">
        <v>215</v>
      </c>
      <c r="F40" s="216"/>
      <c r="G40" s="202"/>
      <c r="H40" s="218"/>
    </row>
    <row r="41" spans="1:8" s="113" customFormat="1" ht="45">
      <c r="A41" s="140"/>
      <c r="B41" s="205"/>
      <c r="C41" s="205"/>
      <c r="D41" s="211" t="s">
        <v>213</v>
      </c>
      <c r="E41" s="212" t="s">
        <v>177</v>
      </c>
      <c r="F41" s="216"/>
      <c r="G41" s="202"/>
      <c r="H41" s="218"/>
    </row>
    <row r="42" spans="1:8" s="113" customFormat="1" ht="30">
      <c r="A42" s="140"/>
      <c r="B42" s="205"/>
      <c r="C42" s="205"/>
      <c r="D42" s="211" t="s">
        <v>214</v>
      </c>
      <c r="E42" s="212" t="s">
        <v>178</v>
      </c>
      <c r="F42" s="216"/>
      <c r="G42" s="202"/>
      <c r="H42" s="218"/>
    </row>
    <row r="43" spans="1:8" s="113" customFormat="1" ht="15">
      <c r="A43" s="140"/>
      <c r="B43" s="205"/>
      <c r="C43" s="210"/>
      <c r="D43" s="211"/>
      <c r="E43" s="212"/>
      <c r="F43" s="216"/>
      <c r="G43" s="231"/>
      <c r="H43" s="218"/>
    </row>
    <row r="44" spans="1:10" s="113" customFormat="1" ht="45">
      <c r="A44" s="197"/>
      <c r="B44" s="198" t="s">
        <v>104</v>
      </c>
      <c r="C44" s="199" t="s">
        <v>50</v>
      </c>
      <c r="D44" s="199"/>
      <c r="E44" s="200" t="s">
        <v>200</v>
      </c>
      <c r="F44" s="201">
        <v>0.1</v>
      </c>
      <c r="G44" s="202" t="e">
        <f>SUM(AVERAGE(G46:G48))</f>
        <v>#DIV/0!</v>
      </c>
      <c r="H44" s="203" t="e">
        <f>+G44*F44</f>
        <v>#DIV/0!</v>
      </c>
      <c r="I44" s="140"/>
      <c r="J44" s="140"/>
    </row>
    <row r="45" spans="1:10" s="113" customFormat="1" ht="15.75">
      <c r="A45" s="140"/>
      <c r="B45" s="204"/>
      <c r="C45" s="205" t="s">
        <v>97</v>
      </c>
      <c r="D45" s="199"/>
      <c r="F45" s="216"/>
      <c r="G45" s="217"/>
      <c r="H45" s="219"/>
      <c r="I45" s="140"/>
      <c r="J45" s="140"/>
    </row>
    <row r="46" spans="1:8" s="113" customFormat="1" ht="30">
      <c r="A46" s="140"/>
      <c r="B46" s="205"/>
      <c r="C46" s="210"/>
      <c r="D46" s="211" t="s">
        <v>105</v>
      </c>
      <c r="E46" s="212" t="s">
        <v>179</v>
      </c>
      <c r="F46" s="216"/>
      <c r="G46" s="202"/>
      <c r="H46" s="218"/>
    </row>
    <row r="47" spans="1:8" s="113" customFormat="1" ht="30">
      <c r="A47" s="140"/>
      <c r="B47" s="205"/>
      <c r="C47" s="210"/>
      <c r="D47" s="211" t="s">
        <v>155</v>
      </c>
      <c r="E47" s="212" t="s">
        <v>182</v>
      </c>
      <c r="F47" s="216"/>
      <c r="G47" s="202"/>
      <c r="H47" s="218"/>
    </row>
    <row r="48" spans="1:8" s="113" customFormat="1" ht="45">
      <c r="A48" s="140"/>
      <c r="B48" s="205"/>
      <c r="C48" s="210"/>
      <c r="D48" s="211" t="s">
        <v>180</v>
      </c>
      <c r="E48" s="222" t="s">
        <v>181</v>
      </c>
      <c r="F48" s="216"/>
      <c r="G48" s="202"/>
      <c r="H48" s="218"/>
    </row>
    <row r="49" spans="1:8" s="113" customFormat="1" ht="15">
      <c r="A49" s="140"/>
      <c r="B49" s="205"/>
      <c r="C49" s="205"/>
      <c r="D49" s="205"/>
      <c r="E49" s="215"/>
      <c r="F49" s="216"/>
      <c r="G49" s="217"/>
      <c r="H49" s="218"/>
    </row>
    <row r="50" spans="1:8" s="113" customFormat="1" ht="31.5">
      <c r="A50" s="197"/>
      <c r="B50" s="198" t="s">
        <v>106</v>
      </c>
      <c r="C50" s="199" t="s">
        <v>50</v>
      </c>
      <c r="D50" s="199"/>
      <c r="E50" s="200" t="s">
        <v>183</v>
      </c>
      <c r="F50" s="201">
        <v>0.15</v>
      </c>
      <c r="G50" s="202" t="e">
        <f>SUM(AVERAGE(G52:G55))</f>
        <v>#DIV/0!</v>
      </c>
      <c r="H50" s="220" t="e">
        <f>+G50*F50</f>
        <v>#DIV/0!</v>
      </c>
    </row>
    <row r="51" spans="1:8" s="113" customFormat="1" ht="15.75">
      <c r="A51" s="140"/>
      <c r="B51" s="204"/>
      <c r="C51" s="205" t="s">
        <v>97</v>
      </c>
      <c r="D51" s="199"/>
      <c r="E51" s="206"/>
      <c r="F51" s="216"/>
      <c r="G51" s="217"/>
      <c r="H51" s="218"/>
    </row>
    <row r="52" spans="1:8" s="113" customFormat="1" ht="45">
      <c r="A52" s="140"/>
      <c r="B52" s="205"/>
      <c r="C52" s="210"/>
      <c r="D52" s="211" t="s">
        <v>107</v>
      </c>
      <c r="E52" s="212" t="s">
        <v>184</v>
      </c>
      <c r="F52" s="216"/>
      <c r="G52" s="202"/>
      <c r="H52" s="218"/>
    </row>
    <row r="53" spans="1:8" s="113" customFormat="1" ht="45">
      <c r="A53" s="140"/>
      <c r="B53" s="205"/>
      <c r="C53" s="205"/>
      <c r="D53" s="211" t="s">
        <v>108</v>
      </c>
      <c r="E53" s="212" t="s">
        <v>185</v>
      </c>
      <c r="F53" s="216"/>
      <c r="G53" s="202"/>
      <c r="H53" s="218"/>
    </row>
    <row r="54" spans="1:8" s="113" customFormat="1" ht="30">
      <c r="A54" s="140"/>
      <c r="B54" s="205"/>
      <c r="C54" s="205"/>
      <c r="D54" s="211" t="s">
        <v>186</v>
      </c>
      <c r="E54" s="212" t="s">
        <v>187</v>
      </c>
      <c r="F54" s="216"/>
      <c r="G54" s="202"/>
      <c r="H54" s="218"/>
    </row>
    <row r="55" spans="1:8" s="113" customFormat="1" ht="30">
      <c r="A55" s="140"/>
      <c r="B55" s="205"/>
      <c r="C55" s="205"/>
      <c r="D55" s="211" t="s">
        <v>188</v>
      </c>
      <c r="E55" s="212" t="s">
        <v>189</v>
      </c>
      <c r="F55" s="216"/>
      <c r="G55" s="202"/>
      <c r="H55" s="218"/>
    </row>
    <row r="56" spans="1:8" s="113" customFormat="1" ht="15">
      <c r="A56" s="140"/>
      <c r="B56" s="205"/>
      <c r="C56" s="205"/>
      <c r="D56" s="211"/>
      <c r="E56" s="212"/>
      <c r="F56" s="216"/>
      <c r="G56" s="236"/>
      <c r="H56" s="218"/>
    </row>
    <row r="57" spans="1:8" s="113" customFormat="1" ht="48" customHeight="1">
      <c r="A57" s="140"/>
      <c r="B57" s="221">
        <v>5</v>
      </c>
      <c r="C57" s="199" t="s">
        <v>50</v>
      </c>
      <c r="D57" s="199"/>
      <c r="E57" s="234" t="s">
        <v>192</v>
      </c>
      <c r="F57" s="201">
        <v>0.05</v>
      </c>
      <c r="G57" s="202" t="e">
        <f>SUM(AVERAGE(G59:G64))</f>
        <v>#DIV/0!</v>
      </c>
      <c r="H57" s="220" t="e">
        <f>+G57*F57</f>
        <v>#DIV/0!</v>
      </c>
    </row>
    <row r="58" spans="1:8" s="113" customFormat="1" ht="15.75">
      <c r="A58" s="140"/>
      <c r="B58" s="205"/>
      <c r="C58" s="205" t="s">
        <v>97</v>
      </c>
      <c r="D58" s="199"/>
      <c r="E58" s="206"/>
      <c r="F58" s="216"/>
      <c r="G58" s="217"/>
      <c r="H58" s="218"/>
    </row>
    <row r="59" spans="1:8" s="113" customFormat="1" ht="60">
      <c r="A59" s="140"/>
      <c r="B59" s="205"/>
      <c r="C59" s="210"/>
      <c r="D59" s="205">
        <v>5.1</v>
      </c>
      <c r="E59" s="222" t="s">
        <v>204</v>
      </c>
      <c r="F59" s="216"/>
      <c r="G59" s="202"/>
      <c r="H59" s="218"/>
    </row>
    <row r="60" spans="1:8" s="113" customFormat="1" ht="30">
      <c r="A60" s="140"/>
      <c r="B60" s="205"/>
      <c r="C60" s="205"/>
      <c r="D60" s="205">
        <v>5.2</v>
      </c>
      <c r="E60" s="212" t="s">
        <v>205</v>
      </c>
      <c r="F60" s="216"/>
      <c r="G60" s="202"/>
      <c r="H60" s="218"/>
    </row>
    <row r="61" spans="1:8" s="113" customFormat="1" ht="45">
      <c r="A61" s="140"/>
      <c r="B61" s="205"/>
      <c r="C61" s="205"/>
      <c r="D61" s="211" t="s">
        <v>190</v>
      </c>
      <c r="E61" s="206" t="s">
        <v>206</v>
      </c>
      <c r="F61" s="216"/>
      <c r="G61" s="202"/>
      <c r="H61" s="218"/>
    </row>
    <row r="62" spans="1:8" s="113" customFormat="1" ht="45">
      <c r="A62" s="140"/>
      <c r="B62" s="205"/>
      <c r="C62" s="205"/>
      <c r="D62" s="211" t="s">
        <v>201</v>
      </c>
      <c r="E62" s="222" t="s">
        <v>207</v>
      </c>
      <c r="F62" s="216"/>
      <c r="G62" s="202"/>
      <c r="H62" s="218"/>
    </row>
    <row r="63" spans="1:8" s="113" customFormat="1" ht="30">
      <c r="A63" s="140"/>
      <c r="B63" s="205"/>
      <c r="C63" s="205"/>
      <c r="D63" s="211" t="s">
        <v>202</v>
      </c>
      <c r="E63" s="212" t="s">
        <v>216</v>
      </c>
      <c r="F63" s="216"/>
      <c r="G63" s="202"/>
      <c r="H63" s="218"/>
    </row>
    <row r="64" spans="1:8" s="113" customFormat="1" ht="30">
      <c r="A64" s="140"/>
      <c r="B64" s="205"/>
      <c r="C64" s="205"/>
      <c r="D64" s="211" t="s">
        <v>203</v>
      </c>
      <c r="E64" s="206" t="s">
        <v>196</v>
      </c>
      <c r="F64" s="216"/>
      <c r="G64" s="202"/>
      <c r="H64" s="218"/>
    </row>
    <row r="65" spans="1:8" s="113" customFormat="1" ht="15">
      <c r="A65" s="140"/>
      <c r="B65" s="205"/>
      <c r="C65" s="205"/>
      <c r="D65" s="205"/>
      <c r="E65" s="212"/>
      <c r="F65" s="216"/>
      <c r="G65" s="217"/>
      <c r="H65" s="218"/>
    </row>
    <row r="66" spans="1:8" s="113" customFormat="1" ht="31.5">
      <c r="A66" s="140"/>
      <c r="B66" s="221">
        <v>6</v>
      </c>
      <c r="C66" s="199" t="s">
        <v>50</v>
      </c>
      <c r="D66" s="199"/>
      <c r="E66" s="235" t="s">
        <v>193</v>
      </c>
      <c r="F66" s="201">
        <v>0.05</v>
      </c>
      <c r="G66" s="202" t="e">
        <f>SUM(AVERAGE(G68:G69))</f>
        <v>#DIV/0!</v>
      </c>
      <c r="H66" s="220" t="e">
        <f>+G66*F66</f>
        <v>#DIV/0!</v>
      </c>
    </row>
    <row r="67" spans="1:8" s="113" customFormat="1" ht="15.75">
      <c r="A67" s="140"/>
      <c r="B67" s="205"/>
      <c r="C67" s="205" t="s">
        <v>97</v>
      </c>
      <c r="D67" s="199"/>
      <c r="E67" s="206"/>
      <c r="F67" s="216"/>
      <c r="G67" s="217"/>
      <c r="H67" s="218"/>
    </row>
    <row r="68" spans="1:8" s="113" customFormat="1" ht="30">
      <c r="A68" s="140"/>
      <c r="B68" s="205"/>
      <c r="C68" s="210"/>
      <c r="D68" s="205">
        <v>6.1</v>
      </c>
      <c r="E68" s="212" t="s">
        <v>194</v>
      </c>
      <c r="F68" s="216"/>
      <c r="G68" s="202"/>
      <c r="H68" s="218"/>
    </row>
    <row r="69" spans="1:8" s="113" customFormat="1" ht="30" customHeight="1">
      <c r="A69" s="140"/>
      <c r="B69" s="205"/>
      <c r="C69" s="210"/>
      <c r="D69" s="205">
        <v>6.2</v>
      </c>
      <c r="E69" s="233" t="s">
        <v>197</v>
      </c>
      <c r="F69" s="216"/>
      <c r="G69" s="202"/>
      <c r="H69" s="218"/>
    </row>
    <row r="70" spans="1:8" s="113" customFormat="1" ht="15">
      <c r="A70" s="140"/>
      <c r="B70" s="205"/>
      <c r="C70" s="205"/>
      <c r="D70" s="205"/>
      <c r="E70" s="212"/>
      <c r="F70" s="216"/>
      <c r="G70" s="217"/>
      <c r="H70" s="218"/>
    </row>
    <row r="71" spans="1:8" s="113" customFormat="1" ht="15">
      <c r="A71" s="223"/>
      <c r="B71" s="140"/>
      <c r="C71" s="140"/>
      <c r="D71" s="140"/>
      <c r="E71" s="195" t="s">
        <v>109</v>
      </c>
      <c r="F71" s="216">
        <f>SUM(F25:F70)</f>
        <v>0.8</v>
      </c>
      <c r="G71" s="216"/>
      <c r="H71" s="218" t="e">
        <f>SUM(H25:H70)</f>
        <v>#DIV/0!</v>
      </c>
    </row>
    <row r="72" spans="1:8" s="113" customFormat="1" ht="15">
      <c r="A72" s="223"/>
      <c r="B72" s="140"/>
      <c r="C72" s="140"/>
      <c r="D72" s="140"/>
      <c r="E72" s="195"/>
      <c r="F72" s="224"/>
      <c r="H72" s="225"/>
    </row>
    <row r="73" spans="1:8" s="113" customFormat="1" ht="15">
      <c r="A73" s="140"/>
      <c r="B73" s="140"/>
      <c r="F73" s="224"/>
      <c r="H73" s="225"/>
    </row>
    <row r="74" spans="1:6" s="113" customFormat="1" ht="15">
      <c r="A74" s="140"/>
      <c r="B74" s="140"/>
      <c r="F74" s="224"/>
    </row>
    <row r="75" spans="1:6" s="113" customFormat="1" ht="24.75" customHeight="1">
      <c r="A75" s="140"/>
      <c r="B75" s="140"/>
      <c r="F75" s="224"/>
    </row>
    <row r="76" spans="1:6" s="113" customFormat="1" ht="24.75" customHeight="1">
      <c r="A76" s="140"/>
      <c r="B76" s="140"/>
      <c r="F76" s="224"/>
    </row>
    <row r="77" spans="1:6" s="113" customFormat="1" ht="24.75" customHeight="1">
      <c r="A77" s="140"/>
      <c r="B77" s="140"/>
      <c r="F77" s="224"/>
    </row>
    <row r="78" spans="1:2" s="113" customFormat="1" ht="24.75" customHeight="1">
      <c r="A78" s="140"/>
      <c r="B78" s="140"/>
    </row>
    <row r="79" spans="1:2" s="113" customFormat="1" ht="24.75" customHeight="1">
      <c r="A79" s="140"/>
      <c r="B79" s="140"/>
    </row>
    <row r="80" spans="1:5" s="113" customFormat="1" ht="15">
      <c r="A80" s="140"/>
      <c r="B80" s="140"/>
      <c r="C80" s="140"/>
      <c r="D80" s="140"/>
      <c r="E80" s="195"/>
    </row>
    <row r="81" spans="1:5" s="113" customFormat="1" ht="15">
      <c r="A81" s="140"/>
      <c r="B81" s="140"/>
      <c r="C81" s="140"/>
      <c r="D81" s="140"/>
      <c r="E81" s="195"/>
    </row>
    <row r="82" spans="1:5" s="113" customFormat="1" ht="15">
      <c r="A82" s="140"/>
      <c r="B82" s="140"/>
      <c r="C82" s="140"/>
      <c r="D82" s="140"/>
      <c r="E82" s="195"/>
    </row>
    <row r="83" spans="1:5" s="113" customFormat="1" ht="15">
      <c r="A83" s="140"/>
      <c r="B83" s="140"/>
      <c r="C83" s="140"/>
      <c r="D83" s="140"/>
      <c r="E83" s="195"/>
    </row>
    <row r="84" spans="1:5" s="113" customFormat="1" ht="15">
      <c r="A84" s="140"/>
      <c r="B84" s="140"/>
      <c r="C84" s="140"/>
      <c r="D84" s="140"/>
      <c r="E84" s="195"/>
    </row>
    <row r="85" spans="1:5" s="113" customFormat="1" ht="15">
      <c r="A85" s="140"/>
      <c r="B85" s="140"/>
      <c r="C85" s="140"/>
      <c r="D85" s="140"/>
      <c r="E85" s="195"/>
    </row>
    <row r="86" spans="1:5" s="113" customFormat="1" ht="15">
      <c r="A86" s="140"/>
      <c r="B86" s="140"/>
      <c r="C86" s="140"/>
      <c r="D86" s="140"/>
      <c r="E86" s="195"/>
    </row>
    <row r="87" spans="1:5" s="113" customFormat="1" ht="15">
      <c r="A87" s="140"/>
      <c r="B87" s="140"/>
      <c r="C87" s="140"/>
      <c r="D87" s="140"/>
      <c r="E87" s="195"/>
    </row>
    <row r="88" spans="1:5" s="113" customFormat="1" ht="15">
      <c r="A88" s="140"/>
      <c r="B88" s="140"/>
      <c r="C88" s="140"/>
      <c r="D88" s="140"/>
      <c r="E88" s="195"/>
    </row>
    <row r="89" spans="1:5" s="113" customFormat="1" ht="15">
      <c r="A89" s="140"/>
      <c r="B89" s="140"/>
      <c r="C89" s="140"/>
      <c r="D89" s="140"/>
      <c r="E89" s="195"/>
    </row>
    <row r="90" spans="1:5" s="113" customFormat="1" ht="15">
      <c r="A90" s="140"/>
      <c r="B90" s="140"/>
      <c r="C90" s="140"/>
      <c r="D90" s="140"/>
      <c r="E90" s="195"/>
    </row>
    <row r="91" spans="1:5" s="113" customFormat="1" ht="15">
      <c r="A91" s="140"/>
      <c r="B91" s="140"/>
      <c r="C91" s="140"/>
      <c r="D91" s="140"/>
      <c r="E91" s="195"/>
    </row>
    <row r="92" s="113" customFormat="1" ht="15">
      <c r="E92" s="195"/>
    </row>
    <row r="93" s="113" customFormat="1" ht="15">
      <c r="E93" s="195"/>
    </row>
    <row r="94" s="113" customFormat="1" ht="15">
      <c r="E94" s="195"/>
    </row>
    <row r="95" s="113" customFormat="1" ht="15">
      <c r="E95" s="195"/>
    </row>
    <row r="96" s="113" customFormat="1" ht="15">
      <c r="E96" s="195"/>
    </row>
    <row r="97" s="113" customFormat="1" ht="15">
      <c r="E97" s="195"/>
    </row>
    <row r="98" s="113" customFormat="1" ht="15">
      <c r="E98" s="195"/>
    </row>
    <row r="99" s="113" customFormat="1" ht="15">
      <c r="E99" s="195"/>
    </row>
    <row r="100" s="113" customFormat="1" ht="15">
      <c r="E100" s="195"/>
    </row>
    <row r="101" s="113" customFormat="1" ht="15">
      <c r="E101" s="195"/>
    </row>
    <row r="102" s="113" customFormat="1" ht="15">
      <c r="E102" s="195"/>
    </row>
    <row r="103" s="113" customFormat="1" ht="15">
      <c r="E103" s="195"/>
    </row>
    <row r="104" s="113" customFormat="1" ht="15">
      <c r="E104" s="195"/>
    </row>
    <row r="105" s="113" customFormat="1" ht="15">
      <c r="E105" s="195"/>
    </row>
    <row r="106" s="113" customFormat="1" ht="15">
      <c r="E106" s="195"/>
    </row>
    <row r="107" s="113" customFormat="1" ht="15">
      <c r="E107" s="195"/>
    </row>
    <row r="108" s="113" customFormat="1" ht="15">
      <c r="E108" s="195"/>
    </row>
    <row r="109" s="113" customFormat="1" ht="15">
      <c r="E109" s="195"/>
    </row>
    <row r="110" s="113" customFormat="1" ht="15"/>
    <row r="111" s="113" customFormat="1" ht="15"/>
    <row r="112" s="113" customFormat="1" ht="15"/>
    <row r="113" s="113" customFormat="1" ht="15"/>
    <row r="114" s="113" customFormat="1" ht="15"/>
    <row r="115" s="113" customFormat="1" ht="15"/>
    <row r="116" s="113" customFormat="1" ht="15"/>
    <row r="117" s="113" customFormat="1" ht="15"/>
    <row r="118" s="113" customFormat="1" ht="15"/>
    <row r="119" s="113" customFormat="1" ht="15"/>
    <row r="120" s="113" customFormat="1" ht="15"/>
    <row r="121" s="113" customFormat="1" ht="15"/>
    <row r="122" s="113" customFormat="1" ht="15"/>
    <row r="123" s="113" customFormat="1" ht="15"/>
    <row r="124" s="113" customFormat="1" ht="15"/>
    <row r="125" s="113" customFormat="1" ht="15"/>
    <row r="126" s="113" customFormat="1" ht="15"/>
    <row r="127" s="113" customFormat="1" ht="15"/>
    <row r="128" s="113" customFormat="1" ht="15"/>
    <row r="129" s="113" customFormat="1" ht="15"/>
    <row r="130" s="113" customFormat="1" ht="15"/>
    <row r="131" s="113" customFormat="1" ht="15"/>
    <row r="132" s="113" customFormat="1" ht="15"/>
    <row r="133" s="113" customFormat="1" ht="15"/>
    <row r="134" s="113" customFormat="1" ht="15"/>
    <row r="135" s="113" customFormat="1" ht="15"/>
    <row r="136" s="113" customFormat="1" ht="15"/>
    <row r="137" s="113" customFormat="1" ht="15"/>
    <row r="138" s="113" customFormat="1" ht="15"/>
    <row r="139" s="113" customFormat="1" ht="15"/>
    <row r="140" s="113" customFormat="1" ht="15"/>
    <row r="141" s="113" customFormat="1" ht="15"/>
    <row r="142" s="113" customFormat="1" ht="15"/>
    <row r="143" s="113" customFormat="1" ht="15"/>
    <row r="144" s="113" customFormat="1" ht="15"/>
    <row r="145" s="113" customFormat="1" ht="15"/>
    <row r="146" s="113" customFormat="1" ht="15"/>
    <row r="147" s="113" customFormat="1" ht="15"/>
    <row r="148" s="113" customFormat="1" ht="15"/>
    <row r="149" s="113" customFormat="1" ht="15"/>
    <row r="150" s="113" customFormat="1" ht="15"/>
    <row r="151" s="113" customFormat="1" ht="15"/>
    <row r="152" s="113" customFormat="1" ht="15"/>
    <row r="153" s="113" customFormat="1" ht="15"/>
    <row r="154" s="113" customFormat="1" ht="15"/>
    <row r="155" s="113" customFormat="1" ht="15"/>
    <row r="156" s="113" customFormat="1" ht="15"/>
    <row r="157" s="113" customFormat="1" ht="15"/>
    <row r="158" s="113" customFormat="1" ht="15"/>
    <row r="159" s="113" customFormat="1" ht="15"/>
    <row r="160" s="113" customFormat="1" ht="15"/>
    <row r="161" s="113" customFormat="1" ht="15"/>
    <row r="162" s="113" customFormat="1" ht="15"/>
    <row r="163" s="113" customFormat="1" ht="15"/>
    <row r="164" s="113" customFormat="1" ht="15"/>
    <row r="165" s="113" customFormat="1" ht="15"/>
    <row r="166" s="113" customFormat="1" ht="15"/>
    <row r="167" s="113" customFormat="1" ht="15"/>
    <row r="168" s="113" customFormat="1" ht="15"/>
    <row r="169" s="113" customFormat="1" ht="15"/>
    <row r="170" s="113" customFormat="1" ht="15"/>
    <row r="171" s="113" customFormat="1" ht="15"/>
    <row r="172" s="113" customFormat="1" ht="15"/>
    <row r="173" s="113" customFormat="1" ht="15"/>
    <row r="174" s="113" customFormat="1" ht="15"/>
    <row r="175" s="113" customFormat="1" ht="15"/>
    <row r="176" s="113" customFormat="1" ht="15"/>
    <row r="177" s="113" customFormat="1" ht="15"/>
    <row r="178" s="113" customFormat="1" ht="15"/>
    <row r="179" s="113" customFormat="1" ht="15"/>
    <row r="180" s="113" customFormat="1" ht="15"/>
    <row r="181" s="113" customFormat="1" ht="15"/>
    <row r="182" s="113" customFormat="1" ht="15"/>
    <row r="183" s="113" customFormat="1" ht="15"/>
    <row r="184" s="113" customFormat="1" ht="15"/>
    <row r="185" s="113" customFormat="1" ht="15"/>
    <row r="186" s="113" customFormat="1" ht="15"/>
    <row r="187" s="113" customFormat="1" ht="15"/>
    <row r="188" s="113" customFormat="1" ht="15"/>
    <row r="189" s="113" customFormat="1" ht="15"/>
    <row r="190" s="113" customFormat="1" ht="15"/>
    <row r="191" s="113" customFormat="1" ht="15"/>
    <row r="192" s="113" customFormat="1" ht="15"/>
    <row r="193" s="113" customFormat="1" ht="15"/>
    <row r="194" s="113" customFormat="1" ht="15"/>
    <row r="195" s="113" customFormat="1" ht="15"/>
    <row r="196" s="113" customFormat="1" ht="15"/>
    <row r="197" s="113" customFormat="1" ht="15"/>
    <row r="198" s="113" customFormat="1" ht="15"/>
    <row r="199" s="113" customFormat="1" ht="15"/>
    <row r="200" s="113" customFormat="1" ht="15"/>
    <row r="201" s="113" customFormat="1" ht="15"/>
    <row r="202" s="113" customFormat="1" ht="15"/>
    <row r="203" s="113" customFormat="1" ht="15"/>
    <row r="204" s="113" customFormat="1" ht="15"/>
    <row r="205" s="113" customFormat="1" ht="15"/>
    <row r="206" s="113" customFormat="1" ht="15"/>
    <row r="207" s="113" customFormat="1" ht="15"/>
    <row r="208" s="113" customFormat="1" ht="15"/>
    <row r="209" s="113" customFormat="1" ht="15"/>
    <row r="210" s="113" customFormat="1" ht="15"/>
    <row r="211" s="113" customFormat="1" ht="15"/>
    <row r="212" s="113" customFormat="1" ht="15"/>
    <row r="213" s="113" customFormat="1" ht="15"/>
    <row r="214" s="113" customFormat="1" ht="15"/>
    <row r="215" s="113" customFormat="1" ht="15"/>
    <row r="216" s="113" customFormat="1" ht="15"/>
    <row r="217" s="113" customFormat="1" ht="15"/>
    <row r="218" s="113" customFormat="1" ht="15"/>
    <row r="219" s="113" customFormat="1" ht="15"/>
    <row r="220" s="113" customFormat="1" ht="15"/>
    <row r="221" s="113" customFormat="1" ht="15"/>
    <row r="222" s="113" customFormat="1" ht="15"/>
    <row r="223" s="113" customFormat="1" ht="15"/>
    <row r="224" s="113" customFormat="1" ht="15"/>
    <row r="225" s="113" customFormat="1" ht="15"/>
    <row r="226" s="113" customFormat="1" ht="15"/>
    <row r="227" s="113" customFormat="1" ht="15"/>
    <row r="228" s="113" customFormat="1" ht="15"/>
    <row r="229" s="113" customFormat="1" ht="15"/>
    <row r="230" s="113" customFormat="1" ht="15"/>
    <row r="231" s="113" customFormat="1" ht="15"/>
    <row r="232" s="113" customFormat="1" ht="15"/>
    <row r="233" s="113" customFormat="1" ht="15"/>
    <row r="234" s="113" customFormat="1" ht="15"/>
    <row r="235" s="113" customFormat="1" ht="15"/>
    <row r="236" s="113" customFormat="1" ht="15"/>
    <row r="237" s="113" customFormat="1" ht="15"/>
    <row r="238" s="113" customFormat="1" ht="15"/>
    <row r="239" s="113" customFormat="1" ht="15"/>
    <row r="240" s="113" customFormat="1" ht="15"/>
    <row r="241" s="113" customFormat="1" ht="15"/>
    <row r="242" s="113" customFormat="1" ht="15"/>
    <row r="243" s="113" customFormat="1" ht="15"/>
    <row r="244" s="113" customFormat="1" ht="15"/>
    <row r="245" s="113" customFormat="1" ht="15"/>
    <row r="246" s="113" customFormat="1" ht="15"/>
    <row r="247" s="113" customFormat="1" ht="15"/>
    <row r="248" s="113" customFormat="1" ht="15"/>
    <row r="249" s="113" customFormat="1" ht="15"/>
    <row r="250" s="113" customFormat="1" ht="15"/>
    <row r="251" s="113" customFormat="1" ht="15"/>
    <row r="252" s="113" customFormat="1" ht="15"/>
    <row r="253" s="113" customFormat="1" ht="15"/>
    <row r="254" s="113" customFormat="1" ht="15"/>
    <row r="255" s="113" customFormat="1" ht="15"/>
    <row r="256" s="113" customFormat="1" ht="15"/>
    <row r="257" s="113" customFormat="1" ht="15"/>
    <row r="258" s="113" customFormat="1" ht="15"/>
    <row r="259" s="113" customFormat="1" ht="15"/>
    <row r="260" s="113" customFormat="1" ht="15"/>
    <row r="261" s="113" customFormat="1" ht="15"/>
    <row r="262" s="113" customFormat="1" ht="15"/>
    <row r="263" s="113" customFormat="1" ht="15"/>
    <row r="264" s="113" customFormat="1" ht="15"/>
    <row r="265" s="113" customFormat="1" ht="15"/>
    <row r="266" s="113" customFormat="1" ht="15"/>
    <row r="267" s="113" customFormat="1" ht="15"/>
    <row r="268" s="113" customFormat="1" ht="15"/>
    <row r="269" s="113" customFormat="1" ht="15"/>
    <row r="270" s="113" customFormat="1" ht="15"/>
    <row r="271" s="113" customFormat="1" ht="15"/>
    <row r="272" s="113" customFormat="1" ht="15"/>
    <row r="273" s="113" customFormat="1" ht="15"/>
    <row r="274" s="113" customFormat="1" ht="15"/>
    <row r="275" s="113" customFormat="1" ht="15"/>
    <row r="276" s="113" customFormat="1" ht="15"/>
    <row r="277" s="113" customFormat="1" ht="15"/>
    <row r="278" s="113" customFormat="1" ht="15"/>
    <row r="279" s="113" customFormat="1" ht="15"/>
    <row r="280" s="113" customFormat="1" ht="15"/>
    <row r="281" s="113" customFormat="1" ht="15"/>
    <row r="282" s="113" customFormat="1" ht="15"/>
    <row r="283" s="113" customFormat="1" ht="15"/>
    <row r="284" s="113" customFormat="1" ht="15"/>
    <row r="285" s="113" customFormat="1" ht="15"/>
    <row r="286" s="113" customFormat="1" ht="15"/>
    <row r="287" s="113" customFormat="1" ht="15"/>
    <row r="288" s="113" customFormat="1" ht="15"/>
    <row r="289" s="113" customFormat="1" ht="15"/>
    <row r="290" s="113" customFormat="1" ht="15"/>
    <row r="291" s="113" customFormat="1" ht="15"/>
    <row r="292" s="113" customFormat="1" ht="15"/>
    <row r="293" s="113" customFormat="1" ht="15"/>
    <row r="294" s="113" customFormat="1" ht="15"/>
    <row r="295" s="113" customFormat="1" ht="15"/>
    <row r="296" s="113" customFormat="1" ht="15"/>
    <row r="297" s="113" customFormat="1" ht="15"/>
    <row r="298" s="113" customFormat="1" ht="15"/>
    <row r="299" s="113" customFormat="1" ht="15"/>
    <row r="300" s="113" customFormat="1" ht="15"/>
    <row r="301" s="113" customFormat="1" ht="15"/>
    <row r="302" s="113" customFormat="1" ht="15"/>
    <row r="303" s="113" customFormat="1" ht="15"/>
    <row r="304" s="113" customFormat="1" ht="15"/>
    <row r="305" s="113" customFormat="1" ht="15"/>
    <row r="306" s="113" customFormat="1" ht="15"/>
    <row r="307" s="113" customFormat="1" ht="15"/>
    <row r="308" s="113" customFormat="1" ht="15"/>
    <row r="309" s="113" customFormat="1" ht="15"/>
    <row r="310" s="113" customFormat="1" ht="15"/>
    <row r="311" s="113" customFormat="1" ht="15"/>
    <row r="312" s="113" customFormat="1" ht="15"/>
    <row r="313" s="113" customFormat="1" ht="15"/>
    <row r="314" s="113" customFormat="1" ht="15"/>
    <row r="315" s="113" customFormat="1" ht="15"/>
    <row r="316" s="113" customFormat="1" ht="15"/>
    <row r="317" s="113" customFormat="1" ht="15"/>
    <row r="318" s="113" customFormat="1" ht="15"/>
    <row r="319" s="113" customFormat="1" ht="15"/>
    <row r="320" s="113" customFormat="1" ht="15"/>
    <row r="321" s="113" customFormat="1" ht="15"/>
    <row r="322" s="113" customFormat="1" ht="15"/>
    <row r="323" s="113" customFormat="1" ht="15"/>
    <row r="324" s="113" customFormat="1" ht="15"/>
    <row r="325" s="113" customFormat="1" ht="15"/>
    <row r="326" s="113" customFormat="1" ht="15"/>
    <row r="327" s="113" customFormat="1" ht="15"/>
    <row r="328" s="113" customFormat="1" ht="15"/>
    <row r="329" s="113" customFormat="1" ht="15"/>
    <row r="330" s="113" customFormat="1" ht="15"/>
    <row r="331" s="113" customFormat="1" ht="15"/>
    <row r="332" s="113" customFormat="1" ht="15"/>
    <row r="333" s="113" customFormat="1" ht="15"/>
    <row r="334" s="113" customFormat="1" ht="15"/>
    <row r="335" s="113" customFormat="1" ht="15"/>
    <row r="336" s="113" customFormat="1" ht="15"/>
    <row r="337" s="113" customFormat="1" ht="15"/>
    <row r="338" s="113" customFormat="1" ht="15"/>
    <row r="339" s="113" customFormat="1" ht="15"/>
    <row r="340" s="113" customFormat="1" ht="15"/>
    <row r="341" s="113" customFormat="1" ht="15"/>
    <row r="342" s="113" customFormat="1" ht="15"/>
    <row r="343" s="113" customFormat="1" ht="15"/>
    <row r="344" s="113" customFormat="1" ht="15"/>
    <row r="345" s="113" customFormat="1" ht="15"/>
    <row r="346" s="113" customFormat="1" ht="15"/>
    <row r="347" s="113" customFormat="1" ht="15"/>
    <row r="348" s="113" customFormat="1" ht="15"/>
    <row r="349" s="113" customFormat="1" ht="15"/>
    <row r="350" s="113" customFormat="1" ht="15"/>
    <row r="351" s="113" customFormat="1" ht="15"/>
    <row r="352" s="113" customFormat="1" ht="15"/>
    <row r="353" s="113" customFormat="1" ht="15"/>
    <row r="354" s="113" customFormat="1" ht="15"/>
    <row r="355" s="113" customFormat="1" ht="15"/>
    <row r="356" s="113" customFormat="1" ht="15"/>
    <row r="357" s="113" customFormat="1" ht="15"/>
    <row r="358" s="113" customFormat="1" ht="15"/>
    <row r="359" s="113" customFormat="1" ht="15"/>
    <row r="360" s="113" customFormat="1" ht="15"/>
    <row r="361" s="113" customFormat="1" ht="15"/>
    <row r="362" s="113" customFormat="1" ht="15"/>
    <row r="363" s="113" customFormat="1" ht="15"/>
    <row r="364" s="113" customFormat="1" ht="15"/>
    <row r="365" s="113" customFormat="1" ht="15"/>
    <row r="366" s="113" customFormat="1" ht="15"/>
    <row r="367" s="113" customFormat="1" ht="15"/>
    <row r="368" s="113" customFormat="1" ht="15"/>
    <row r="369" s="113" customFormat="1" ht="15"/>
    <row r="370" s="113" customFormat="1" ht="15"/>
    <row r="371" s="113" customFormat="1" ht="15"/>
    <row r="372" s="113" customFormat="1" ht="15"/>
    <row r="373" s="113" customFormat="1" ht="15"/>
    <row r="374" s="113" customFormat="1" ht="15"/>
    <row r="375" s="113" customFormat="1" ht="15"/>
    <row r="376" s="113" customFormat="1" ht="15"/>
    <row r="377" s="113" customFormat="1" ht="15"/>
    <row r="378" s="113" customFormat="1" ht="15"/>
    <row r="379" s="113" customFormat="1" ht="15"/>
    <row r="380" s="113" customFormat="1" ht="15"/>
    <row r="381" s="113" customFormat="1" ht="15"/>
    <row r="382" s="113" customFormat="1" ht="15"/>
    <row r="383" s="113" customFormat="1" ht="15"/>
    <row r="384" s="113" customFormat="1" ht="15"/>
    <row r="385" s="113" customFormat="1" ht="15"/>
    <row r="386" s="113" customFormat="1" ht="15"/>
    <row r="387" s="113" customFormat="1" ht="15"/>
    <row r="388" s="113" customFormat="1" ht="15"/>
    <row r="389" s="113" customFormat="1" ht="15"/>
    <row r="390" s="113" customFormat="1" ht="15"/>
    <row r="391" s="113" customFormat="1" ht="15"/>
    <row r="392" s="113" customFormat="1" ht="15"/>
    <row r="393" s="113" customFormat="1" ht="15"/>
    <row r="394" s="113" customFormat="1" ht="15"/>
    <row r="395" s="113" customFormat="1" ht="15"/>
    <row r="396" s="113" customFormat="1" ht="15"/>
    <row r="397" s="113" customFormat="1" ht="15"/>
    <row r="398" s="113" customFormat="1" ht="15"/>
    <row r="399" s="113" customFormat="1" ht="15"/>
    <row r="400" s="113" customFormat="1" ht="15"/>
    <row r="401" s="113" customFormat="1" ht="15"/>
    <row r="402" s="113" customFormat="1" ht="15"/>
    <row r="403" s="113" customFormat="1" ht="15"/>
    <row r="404" s="113" customFormat="1" ht="15"/>
    <row r="405" s="113" customFormat="1" ht="15"/>
    <row r="406" s="113" customFormat="1" ht="15"/>
    <row r="407" s="113" customFormat="1" ht="15"/>
    <row r="408" s="113" customFormat="1" ht="15"/>
    <row r="409" s="113" customFormat="1" ht="15"/>
    <row r="410" s="113" customFormat="1" ht="15"/>
    <row r="411" s="113" customFormat="1" ht="15"/>
    <row r="412" s="113" customFormat="1" ht="15"/>
    <row r="413" s="113" customFormat="1" ht="15"/>
    <row r="414" s="113" customFormat="1" ht="15"/>
    <row r="415" s="113" customFormat="1" ht="15"/>
    <row r="416" s="113" customFormat="1" ht="15"/>
    <row r="417" s="113" customFormat="1" ht="15"/>
    <row r="418" s="113" customFormat="1" ht="15"/>
    <row r="419" s="113" customFormat="1" ht="15"/>
    <row r="420" s="113" customFormat="1" ht="15"/>
    <row r="421" s="113" customFormat="1" ht="15"/>
    <row r="422" s="113" customFormat="1" ht="15"/>
    <row r="423" s="113" customFormat="1" ht="15"/>
    <row r="424" s="113" customFormat="1" ht="15"/>
    <row r="425" s="113" customFormat="1" ht="15"/>
    <row r="426" s="113" customFormat="1" ht="15"/>
    <row r="427" s="113" customFormat="1" ht="15"/>
    <row r="428" s="113" customFormat="1" ht="15"/>
    <row r="429" s="113" customFormat="1" ht="15"/>
    <row r="430" s="113" customFormat="1" ht="15"/>
    <row r="431" s="113" customFormat="1" ht="15"/>
    <row r="432" s="113" customFormat="1" ht="15"/>
    <row r="433" s="113" customFormat="1" ht="15"/>
    <row r="434" s="113" customFormat="1" ht="15"/>
    <row r="435" s="113" customFormat="1" ht="15"/>
    <row r="436" s="113" customFormat="1" ht="15"/>
    <row r="437" s="113" customFormat="1" ht="15"/>
    <row r="438" s="113" customFormat="1" ht="15"/>
    <row r="439" s="113" customFormat="1" ht="15"/>
    <row r="440" s="113" customFormat="1" ht="15"/>
    <row r="441" s="113" customFormat="1" ht="15"/>
    <row r="442" s="113" customFormat="1" ht="15"/>
    <row r="443" s="113" customFormat="1" ht="15"/>
    <row r="444" s="113" customFormat="1" ht="15"/>
    <row r="445" s="113" customFormat="1" ht="15"/>
    <row r="446" s="113" customFormat="1" ht="15"/>
    <row r="447" s="113" customFormat="1" ht="15"/>
    <row r="448" s="113" customFormat="1" ht="15"/>
    <row r="449" s="113" customFormat="1" ht="15"/>
    <row r="450" s="113" customFormat="1" ht="15"/>
    <row r="451" s="113" customFormat="1" ht="15"/>
    <row r="452" s="113" customFormat="1" ht="15"/>
    <row r="453" s="113" customFormat="1" ht="15"/>
    <row r="454" s="113" customFormat="1" ht="15"/>
    <row r="455" s="113" customFormat="1" ht="15"/>
    <row r="456" s="113" customFormat="1" ht="15"/>
    <row r="457" s="113" customFormat="1" ht="15"/>
    <row r="458" s="113" customFormat="1" ht="15"/>
    <row r="459" s="113" customFormat="1" ht="15"/>
    <row r="460" s="113" customFormat="1" ht="15"/>
    <row r="461" s="113" customFormat="1" ht="15"/>
    <row r="462" s="113" customFormat="1" ht="15"/>
    <row r="463" s="113" customFormat="1" ht="15"/>
    <row r="464" s="113" customFormat="1" ht="15"/>
    <row r="465" s="113" customFormat="1" ht="15"/>
    <row r="466" s="113" customFormat="1" ht="15"/>
    <row r="467" s="113" customFormat="1" ht="15"/>
    <row r="468" s="113" customFormat="1" ht="15"/>
    <row r="469" s="113" customFormat="1" ht="15"/>
    <row r="470" s="113" customFormat="1" ht="15"/>
    <row r="471" s="113" customFormat="1" ht="15"/>
    <row r="472" s="113" customFormat="1" ht="15"/>
    <row r="473" s="113" customFormat="1" ht="15"/>
    <row r="474" s="113" customFormat="1" ht="15"/>
    <row r="475" s="113" customFormat="1" ht="15"/>
    <row r="476" s="113" customFormat="1" ht="15"/>
    <row r="477" s="113" customFormat="1" ht="15"/>
    <row r="478" s="113" customFormat="1" ht="15"/>
    <row r="479" s="113" customFormat="1" ht="15"/>
    <row r="480" s="113" customFormat="1" ht="15"/>
    <row r="481" s="113" customFormat="1" ht="15"/>
    <row r="482" s="113" customFormat="1" ht="15"/>
    <row r="483" s="113" customFormat="1" ht="15"/>
    <row r="484" s="113" customFormat="1" ht="15"/>
    <row r="485" s="113" customFormat="1" ht="15"/>
    <row r="486" s="113" customFormat="1" ht="15"/>
    <row r="487" s="113" customFormat="1" ht="15"/>
    <row r="488" s="113" customFormat="1" ht="15"/>
    <row r="489" s="113" customFormat="1" ht="15"/>
    <row r="490" s="113" customFormat="1" ht="15"/>
    <row r="491" s="113" customFormat="1" ht="15"/>
    <row r="492" s="113" customFormat="1" ht="15"/>
    <row r="493" s="113" customFormat="1" ht="15"/>
    <row r="494" s="113" customFormat="1" ht="15"/>
    <row r="495" s="113" customFormat="1" ht="15"/>
    <row r="496" s="113" customFormat="1" ht="15"/>
    <row r="497" s="113" customFormat="1" ht="15"/>
    <row r="498" s="113" customFormat="1" ht="15"/>
    <row r="499" s="113" customFormat="1" ht="15"/>
    <row r="500" s="113" customFormat="1" ht="15"/>
    <row r="501" s="113" customFormat="1" ht="15"/>
    <row r="502" s="113" customFormat="1" ht="15"/>
    <row r="503" s="113" customFormat="1" ht="15"/>
    <row r="504" s="113" customFormat="1" ht="15"/>
    <row r="505" s="113" customFormat="1" ht="15"/>
    <row r="506" s="113" customFormat="1" ht="15"/>
    <row r="507" s="113" customFormat="1" ht="15"/>
    <row r="508" s="113" customFormat="1" ht="15"/>
    <row r="509" s="113" customFormat="1" ht="15"/>
    <row r="510" s="113" customFormat="1" ht="15"/>
    <row r="511" s="113" customFormat="1" ht="15"/>
    <row r="512" s="113" customFormat="1" ht="15"/>
    <row r="513" s="113" customFormat="1" ht="15"/>
    <row r="514" s="113" customFormat="1" ht="15"/>
    <row r="515" s="113" customFormat="1" ht="15"/>
    <row r="516" s="113" customFormat="1" ht="15"/>
    <row r="517" s="113" customFormat="1" ht="15"/>
    <row r="518" s="113" customFormat="1" ht="15"/>
    <row r="519" s="113" customFormat="1" ht="15"/>
    <row r="520" s="113" customFormat="1" ht="15"/>
    <row r="521" s="113" customFormat="1" ht="15"/>
    <row r="522" s="113" customFormat="1" ht="15"/>
    <row r="523" s="113" customFormat="1" ht="15"/>
    <row r="524" s="113" customFormat="1" ht="15"/>
    <row r="525" s="113" customFormat="1" ht="15"/>
    <row r="526" s="113" customFormat="1" ht="15"/>
    <row r="527" s="113" customFormat="1" ht="15"/>
    <row r="528" s="113" customFormat="1" ht="15"/>
    <row r="529" s="113" customFormat="1" ht="15"/>
    <row r="530" s="113" customFormat="1" ht="15"/>
    <row r="531" s="113" customFormat="1" ht="15"/>
    <row r="532" s="113" customFormat="1" ht="15"/>
    <row r="533" s="113" customFormat="1" ht="15"/>
    <row r="534" s="113" customFormat="1" ht="15"/>
    <row r="535" s="113" customFormat="1" ht="15"/>
    <row r="536" s="113" customFormat="1" ht="15"/>
    <row r="537" s="113" customFormat="1" ht="15"/>
    <row r="538" s="113" customFormat="1" ht="15"/>
    <row r="539" s="113" customFormat="1" ht="15"/>
    <row r="540" s="113" customFormat="1" ht="15"/>
    <row r="541" s="113" customFormat="1" ht="15"/>
    <row r="542" s="113" customFormat="1" ht="15"/>
    <row r="543" s="113" customFormat="1" ht="15"/>
    <row r="544" s="113" customFormat="1" ht="15"/>
    <row r="545" s="113" customFormat="1" ht="15"/>
    <row r="546" s="113" customFormat="1" ht="15"/>
    <row r="547" s="113" customFormat="1" ht="15"/>
    <row r="548" s="113" customFormat="1" ht="15"/>
    <row r="549" s="113" customFormat="1" ht="15"/>
    <row r="550" s="113" customFormat="1" ht="15"/>
    <row r="551" s="113" customFormat="1" ht="15"/>
    <row r="552" s="113" customFormat="1" ht="15"/>
    <row r="553" s="113" customFormat="1" ht="15"/>
    <row r="554" s="113" customFormat="1" ht="15"/>
    <row r="555" s="113" customFormat="1" ht="15"/>
    <row r="556" s="113" customFormat="1" ht="15"/>
    <row r="557" s="113" customFormat="1" ht="15"/>
    <row r="558" s="113" customFormat="1" ht="15"/>
    <row r="559" s="113" customFormat="1" ht="15"/>
    <row r="560" s="113" customFormat="1" ht="15"/>
    <row r="561" s="113" customFormat="1" ht="15"/>
    <row r="562" s="113" customFormat="1" ht="15"/>
    <row r="563" s="113" customFormat="1" ht="15"/>
    <row r="564" s="113" customFormat="1" ht="15"/>
    <row r="565" s="113" customFormat="1" ht="15"/>
    <row r="566" s="113" customFormat="1" ht="15"/>
    <row r="567" s="113" customFormat="1" ht="15"/>
    <row r="568" s="113" customFormat="1" ht="15"/>
    <row r="569" s="113" customFormat="1" ht="15"/>
    <row r="570" s="113" customFormat="1" ht="15"/>
    <row r="571" s="113" customFormat="1" ht="15"/>
    <row r="572" s="113" customFormat="1" ht="15"/>
    <row r="573" s="113" customFormat="1" ht="15"/>
    <row r="574" s="113" customFormat="1" ht="15"/>
    <row r="575" s="113" customFormat="1" ht="15"/>
    <row r="576" s="113" customFormat="1" ht="15"/>
    <row r="577" s="113" customFormat="1" ht="15"/>
    <row r="578" s="113" customFormat="1" ht="15"/>
    <row r="579" s="113" customFormat="1" ht="15"/>
    <row r="580" s="113" customFormat="1" ht="15"/>
    <row r="581" s="113" customFormat="1" ht="15"/>
    <row r="582" s="113" customFormat="1" ht="15"/>
    <row r="583" s="113" customFormat="1" ht="15"/>
    <row r="584" s="113" customFormat="1" ht="15"/>
    <row r="585" s="113" customFormat="1" ht="15"/>
    <row r="586" s="113" customFormat="1" ht="15"/>
    <row r="587" s="113" customFormat="1" ht="15"/>
    <row r="588" s="113" customFormat="1" ht="15"/>
    <row r="589" s="113" customFormat="1" ht="15"/>
    <row r="590" s="113" customFormat="1" ht="15"/>
    <row r="591" s="113" customFormat="1" ht="15"/>
    <row r="592" s="113" customFormat="1" ht="15"/>
    <row r="593" s="113" customFormat="1" ht="15"/>
    <row r="594" s="113" customFormat="1" ht="15"/>
    <row r="595" s="113" customFormat="1" ht="15"/>
    <row r="596" s="113" customFormat="1" ht="15"/>
    <row r="597" s="113" customFormat="1" ht="15"/>
    <row r="598" s="113" customFormat="1" ht="15"/>
    <row r="599" s="113" customFormat="1" ht="15"/>
    <row r="600" s="113" customFormat="1" ht="15"/>
    <row r="601" s="113" customFormat="1" ht="15"/>
    <row r="602" s="113" customFormat="1" ht="15"/>
    <row r="603" s="113" customFormat="1" ht="15"/>
    <row r="604" s="113" customFormat="1" ht="15"/>
    <row r="605" s="113" customFormat="1" ht="15"/>
    <row r="606" s="113" customFormat="1" ht="15"/>
    <row r="607" s="113" customFormat="1" ht="15"/>
    <row r="608" s="113" customFormat="1" ht="15"/>
    <row r="609" s="113" customFormat="1" ht="15"/>
    <row r="610" s="113" customFormat="1" ht="15"/>
    <row r="611" s="113" customFormat="1" ht="15"/>
    <row r="612" s="113" customFormat="1" ht="15"/>
    <row r="613" s="113" customFormat="1" ht="15"/>
    <row r="614" s="113" customFormat="1" ht="15"/>
    <row r="615" s="113" customFormat="1" ht="15"/>
    <row r="616" s="113" customFormat="1" ht="15"/>
    <row r="617" s="113" customFormat="1" ht="15"/>
    <row r="618" s="113" customFormat="1" ht="15"/>
    <row r="619" s="113" customFormat="1" ht="15"/>
    <row r="620" s="113" customFormat="1" ht="15"/>
    <row r="621" s="113" customFormat="1" ht="15"/>
    <row r="622" s="113" customFormat="1" ht="15"/>
    <row r="623" s="113" customFormat="1" ht="15"/>
    <row r="624" s="113" customFormat="1" ht="15"/>
    <row r="625" s="113" customFormat="1" ht="15"/>
    <row r="626" s="113" customFormat="1" ht="15"/>
    <row r="627" s="113" customFormat="1" ht="15"/>
    <row r="628" s="113" customFormat="1" ht="15"/>
    <row r="629" s="113" customFormat="1" ht="15"/>
    <row r="630" s="113" customFormat="1" ht="15"/>
    <row r="631" s="113" customFormat="1" ht="15"/>
    <row r="632" s="113" customFormat="1" ht="15"/>
    <row r="633" s="113" customFormat="1" ht="15"/>
    <row r="634" s="113" customFormat="1" ht="15"/>
    <row r="635" s="113" customFormat="1" ht="15"/>
    <row r="636" s="113" customFormat="1" ht="15"/>
    <row r="637" s="113" customFormat="1" ht="15"/>
    <row r="638" s="113" customFormat="1" ht="15"/>
    <row r="639" s="113" customFormat="1" ht="15"/>
    <row r="640" s="113" customFormat="1" ht="15"/>
    <row r="641" s="113" customFormat="1" ht="15"/>
    <row r="642" s="113" customFormat="1" ht="15"/>
    <row r="643" s="113" customFormat="1" ht="15"/>
    <row r="644" s="113" customFormat="1" ht="15"/>
    <row r="645" s="113" customFormat="1" ht="15"/>
    <row r="646" s="113" customFormat="1" ht="15"/>
    <row r="647" s="113" customFormat="1" ht="15"/>
    <row r="648" s="113" customFormat="1" ht="15"/>
    <row r="649" s="113" customFormat="1" ht="15"/>
    <row r="650" s="113" customFormat="1" ht="15"/>
    <row r="651" s="113" customFormat="1" ht="15"/>
    <row r="652" s="113" customFormat="1" ht="15"/>
    <row r="653" s="113" customFormat="1" ht="15"/>
    <row r="654" s="113" customFormat="1" ht="15"/>
    <row r="655" s="113" customFormat="1" ht="15"/>
    <row r="656" s="113" customFormat="1" ht="15"/>
    <row r="657" s="113" customFormat="1" ht="15"/>
    <row r="658" s="113" customFormat="1" ht="15"/>
    <row r="659" s="113" customFormat="1" ht="15"/>
    <row r="660" s="113" customFormat="1" ht="15"/>
    <row r="661" s="113" customFormat="1" ht="15"/>
    <row r="662" s="113" customFormat="1" ht="15"/>
    <row r="663" s="113" customFormat="1" ht="15"/>
    <row r="664" s="113" customFormat="1" ht="15"/>
    <row r="665" s="113" customFormat="1" ht="15"/>
    <row r="666" s="113" customFormat="1" ht="15"/>
    <row r="667" s="113" customFormat="1" ht="15"/>
    <row r="668" s="113" customFormat="1" ht="15"/>
    <row r="669" s="113" customFormat="1" ht="15"/>
    <row r="670" s="113" customFormat="1" ht="15"/>
    <row r="671" s="113" customFormat="1" ht="15"/>
    <row r="672" s="113" customFormat="1" ht="15"/>
    <row r="673" s="113" customFormat="1" ht="15"/>
    <row r="674" s="113" customFormat="1" ht="15"/>
    <row r="675" s="113" customFormat="1" ht="15"/>
    <row r="676" s="113" customFormat="1" ht="15"/>
    <row r="677" s="113" customFormat="1" ht="15"/>
    <row r="678" s="113" customFormat="1" ht="15"/>
    <row r="679" s="113" customFormat="1" ht="15"/>
    <row r="680" s="113" customFormat="1" ht="15"/>
    <row r="681" s="113" customFormat="1" ht="15"/>
    <row r="682" s="113" customFormat="1" ht="15"/>
    <row r="683" s="113" customFormat="1" ht="15"/>
    <row r="684" s="113" customFormat="1" ht="15"/>
    <row r="685" s="113" customFormat="1" ht="15"/>
    <row r="686" s="113" customFormat="1" ht="15"/>
    <row r="687" s="113" customFormat="1" ht="15"/>
    <row r="688" s="113" customFormat="1" ht="15"/>
    <row r="689" s="113" customFormat="1" ht="15"/>
    <row r="690" s="113" customFormat="1" ht="15"/>
    <row r="691" s="113" customFormat="1" ht="15"/>
    <row r="692" s="113" customFormat="1" ht="15"/>
    <row r="693" s="113" customFormat="1" ht="15"/>
    <row r="694" s="113" customFormat="1" ht="15"/>
    <row r="695" s="113" customFormat="1" ht="15"/>
    <row r="696" s="113" customFormat="1" ht="15"/>
    <row r="697" s="113" customFormat="1" ht="15"/>
    <row r="698" s="113" customFormat="1" ht="15"/>
    <row r="699" s="113" customFormat="1" ht="15"/>
    <row r="700" s="113" customFormat="1" ht="15"/>
    <row r="701" s="113" customFormat="1" ht="15"/>
    <row r="702" s="113" customFormat="1" ht="15"/>
    <row r="703" s="113" customFormat="1" ht="15"/>
    <row r="704" s="113" customFormat="1" ht="15"/>
    <row r="705" s="113" customFormat="1" ht="15"/>
    <row r="706" s="113" customFormat="1" ht="15"/>
    <row r="707" s="113" customFormat="1" ht="15"/>
    <row r="708" s="113" customFormat="1" ht="15"/>
    <row r="709" s="113" customFormat="1" ht="15"/>
    <row r="710" s="113" customFormat="1" ht="15"/>
    <row r="711" s="113" customFormat="1" ht="15"/>
    <row r="712" s="113" customFormat="1" ht="15"/>
    <row r="713" s="113" customFormat="1" ht="15"/>
    <row r="714" s="113" customFormat="1" ht="15"/>
    <row r="715" s="113" customFormat="1" ht="15"/>
    <row r="716" s="113" customFormat="1" ht="15"/>
    <row r="717" s="113" customFormat="1" ht="15"/>
    <row r="718" s="113" customFormat="1" ht="15"/>
    <row r="719" s="113" customFormat="1" ht="15"/>
    <row r="720" s="113" customFormat="1" ht="15"/>
    <row r="721" s="113" customFormat="1" ht="15"/>
    <row r="722" s="113" customFormat="1" ht="15"/>
    <row r="723" s="113" customFormat="1" ht="15"/>
    <row r="724" s="113" customFormat="1" ht="15"/>
    <row r="725" s="113" customFormat="1" ht="15"/>
    <row r="726" s="113" customFormat="1" ht="15"/>
    <row r="727" s="113" customFormat="1" ht="15"/>
    <row r="728" s="113" customFormat="1" ht="15"/>
    <row r="729" s="113" customFormat="1" ht="15"/>
    <row r="730" s="113" customFormat="1" ht="15"/>
    <row r="731" s="113" customFormat="1" ht="15"/>
    <row r="732" s="113" customFormat="1" ht="15"/>
    <row r="733" s="113" customFormat="1" ht="15"/>
    <row r="734" s="113" customFormat="1" ht="15"/>
    <row r="735" s="113" customFormat="1" ht="15"/>
    <row r="736" s="113" customFormat="1" ht="15"/>
    <row r="737" s="113" customFormat="1" ht="15"/>
    <row r="738" s="113" customFormat="1" ht="15"/>
    <row r="739" s="113" customFormat="1" ht="15"/>
    <row r="740" s="113" customFormat="1" ht="15"/>
    <row r="741" s="113" customFormat="1" ht="15"/>
    <row r="742" s="113" customFormat="1" ht="15"/>
    <row r="743" s="113" customFormat="1" ht="15"/>
    <row r="744" s="113" customFormat="1" ht="15"/>
    <row r="745" s="113" customFormat="1" ht="15"/>
    <row r="746" s="113" customFormat="1" ht="15"/>
    <row r="747" s="113" customFormat="1" ht="15"/>
    <row r="748" s="113" customFormat="1" ht="15"/>
    <row r="749" s="113" customFormat="1" ht="15"/>
    <row r="750" s="113" customFormat="1" ht="15"/>
    <row r="751" s="113" customFormat="1" ht="15"/>
    <row r="752" s="113" customFormat="1" ht="15"/>
    <row r="753" s="113" customFormat="1" ht="15"/>
    <row r="754" s="113" customFormat="1" ht="15"/>
    <row r="755" s="113" customFormat="1" ht="15"/>
    <row r="756" s="113" customFormat="1" ht="15"/>
    <row r="757" s="113" customFormat="1" ht="15"/>
    <row r="758" s="113" customFormat="1" ht="15"/>
    <row r="759" s="113" customFormat="1" ht="15"/>
    <row r="760" s="113" customFormat="1" ht="15"/>
    <row r="761" s="113" customFormat="1" ht="15"/>
    <row r="762" s="113" customFormat="1" ht="15"/>
    <row r="763" s="113" customFormat="1" ht="15"/>
    <row r="764" s="113" customFormat="1" ht="15"/>
    <row r="765" s="113" customFormat="1" ht="15"/>
    <row r="766" s="113" customFormat="1" ht="15"/>
    <row r="767" s="113" customFormat="1" ht="15"/>
    <row r="768" s="113" customFormat="1" ht="15"/>
    <row r="769" s="113" customFormat="1" ht="15"/>
    <row r="770" s="113" customFormat="1" ht="15"/>
    <row r="771" s="113" customFormat="1" ht="15"/>
    <row r="772" s="113" customFormat="1" ht="15"/>
    <row r="773" s="113" customFormat="1" ht="15"/>
    <row r="774" s="113" customFormat="1" ht="15"/>
    <row r="775" s="113" customFormat="1" ht="15"/>
    <row r="776" s="113" customFormat="1" ht="15"/>
    <row r="777" s="113" customFormat="1" ht="15"/>
    <row r="778" s="113" customFormat="1" ht="15"/>
    <row r="779" s="113" customFormat="1" ht="15"/>
    <row r="780" s="113" customFormat="1" ht="15"/>
    <row r="781" s="113" customFormat="1" ht="15"/>
    <row r="782" s="113" customFormat="1" ht="15"/>
    <row r="783" s="113" customFormat="1" ht="15"/>
    <row r="784" s="113" customFormat="1" ht="15"/>
    <row r="785" s="113" customFormat="1" ht="15"/>
    <row r="786" s="113" customFormat="1" ht="15"/>
    <row r="787" s="113" customFormat="1" ht="15"/>
    <row r="788" s="113" customFormat="1" ht="15"/>
    <row r="789" s="113" customFormat="1" ht="15"/>
    <row r="790" s="113" customFormat="1" ht="15"/>
    <row r="791" s="113" customFormat="1" ht="15"/>
    <row r="792" s="113" customFormat="1" ht="15"/>
    <row r="793" s="113" customFormat="1" ht="15"/>
    <row r="794" s="113" customFormat="1" ht="15"/>
    <row r="795" s="113" customFormat="1" ht="15"/>
    <row r="796" s="113" customFormat="1" ht="15"/>
    <row r="797" s="113" customFormat="1" ht="15"/>
    <row r="798" s="113" customFormat="1" ht="15"/>
    <row r="799" s="113" customFormat="1" ht="15"/>
    <row r="800" s="113" customFormat="1" ht="15"/>
    <row r="801" s="113" customFormat="1" ht="15"/>
    <row r="802" s="113" customFormat="1" ht="15"/>
    <row r="803" s="113" customFormat="1" ht="15"/>
    <row r="804" s="113" customFormat="1" ht="15"/>
    <row r="805" s="113" customFormat="1" ht="15"/>
    <row r="806" s="113" customFormat="1" ht="15"/>
    <row r="807" s="113" customFormat="1" ht="15"/>
    <row r="808" s="113" customFormat="1" ht="15"/>
    <row r="809" s="113" customFormat="1" ht="15"/>
    <row r="810" s="113" customFormat="1" ht="15"/>
    <row r="811" s="113" customFormat="1" ht="15"/>
    <row r="812" s="113" customFormat="1" ht="15"/>
    <row r="813" s="113" customFormat="1" ht="15"/>
    <row r="814" s="113" customFormat="1" ht="15"/>
    <row r="815" s="113" customFormat="1" ht="15"/>
    <row r="816" s="113" customFormat="1" ht="15"/>
    <row r="817" s="113" customFormat="1" ht="15"/>
    <row r="818" s="113" customFormat="1" ht="15"/>
    <row r="819" s="113" customFormat="1" ht="15"/>
    <row r="820" s="113" customFormat="1" ht="15"/>
    <row r="821" s="113" customFormat="1" ht="15"/>
    <row r="822" s="113" customFormat="1" ht="15"/>
    <row r="823" s="113" customFormat="1" ht="15"/>
    <row r="824" s="113" customFormat="1" ht="15"/>
    <row r="825" s="113" customFormat="1" ht="15"/>
    <row r="826" s="113" customFormat="1" ht="15"/>
    <row r="827" s="113" customFormat="1" ht="15"/>
    <row r="828" s="113" customFormat="1" ht="15"/>
    <row r="829" s="113" customFormat="1" ht="15"/>
    <row r="830" s="113" customFormat="1" ht="15"/>
    <row r="831" s="113" customFormat="1" ht="15"/>
    <row r="832" s="113" customFormat="1" ht="15"/>
    <row r="833" s="113" customFormat="1" ht="15"/>
    <row r="834" s="113" customFormat="1" ht="15"/>
    <row r="835" s="113" customFormat="1" ht="15"/>
    <row r="836" s="113" customFormat="1" ht="15"/>
    <row r="837" s="113" customFormat="1" ht="15"/>
    <row r="838" s="113" customFormat="1" ht="15"/>
    <row r="839" s="113" customFormat="1" ht="15"/>
    <row r="840" s="113" customFormat="1" ht="15"/>
    <row r="841" s="113" customFormat="1" ht="15"/>
    <row r="842" s="113" customFormat="1" ht="15"/>
    <row r="843" s="113" customFormat="1" ht="15"/>
    <row r="844" s="113" customFormat="1" ht="15"/>
    <row r="845" s="113" customFormat="1" ht="15"/>
    <row r="846" s="113" customFormat="1" ht="15"/>
    <row r="847" s="113" customFormat="1" ht="15"/>
    <row r="848" s="113" customFormat="1" ht="15"/>
    <row r="849" s="113" customFormat="1" ht="15"/>
    <row r="850" s="113" customFormat="1" ht="15"/>
    <row r="851" s="113" customFormat="1" ht="15"/>
    <row r="852" s="113" customFormat="1" ht="15"/>
    <row r="853" s="113" customFormat="1" ht="15"/>
    <row r="854" s="113" customFormat="1" ht="15"/>
    <row r="855" s="113" customFormat="1" ht="15"/>
    <row r="856" s="113" customFormat="1" ht="15"/>
    <row r="857" s="113" customFormat="1" ht="15"/>
    <row r="858" s="113" customFormat="1" ht="15"/>
    <row r="859" s="113" customFormat="1" ht="15"/>
    <row r="860" s="113" customFormat="1" ht="15"/>
    <row r="861" s="113" customFormat="1" ht="15"/>
    <row r="862" s="113" customFormat="1" ht="15"/>
    <row r="863" s="113" customFormat="1" ht="15"/>
    <row r="864" s="113" customFormat="1" ht="15"/>
    <row r="865" s="113" customFormat="1" ht="15"/>
    <row r="866" s="113" customFormat="1" ht="15"/>
    <row r="867" s="113" customFormat="1" ht="15"/>
    <row r="868" s="113" customFormat="1" ht="15"/>
    <row r="869" s="113" customFormat="1" ht="15"/>
    <row r="870" s="113" customFormat="1" ht="15"/>
    <row r="871" s="113" customFormat="1" ht="15"/>
    <row r="872" s="113" customFormat="1" ht="15"/>
    <row r="873" s="113" customFormat="1" ht="15"/>
    <row r="874" s="113" customFormat="1" ht="15"/>
    <row r="875" s="113" customFormat="1" ht="15"/>
    <row r="876" s="113" customFormat="1" ht="15"/>
    <row r="877" s="113" customFormat="1" ht="15"/>
    <row r="878" s="113" customFormat="1" ht="15"/>
    <row r="879" s="113" customFormat="1" ht="15"/>
    <row r="880" s="113" customFormat="1" ht="15"/>
    <row r="881" s="113" customFormat="1" ht="15"/>
    <row r="882" s="113" customFormat="1" ht="15"/>
    <row r="883" s="113" customFormat="1" ht="15"/>
    <row r="884" s="113" customFormat="1" ht="15"/>
    <row r="885" s="113" customFormat="1" ht="15"/>
    <row r="886" s="113" customFormat="1" ht="15"/>
    <row r="887" s="113" customFormat="1" ht="15"/>
    <row r="888" s="113" customFormat="1" ht="15"/>
    <row r="889" s="113" customFormat="1" ht="15"/>
    <row r="890" s="113" customFormat="1" ht="15"/>
    <row r="891" s="113" customFormat="1" ht="15"/>
    <row r="892" s="113" customFormat="1" ht="15"/>
    <row r="893" s="113" customFormat="1" ht="15"/>
    <row r="894" s="113" customFormat="1" ht="15"/>
    <row r="895" s="113" customFormat="1" ht="15"/>
    <row r="896" s="113" customFormat="1" ht="15"/>
    <row r="897" s="113" customFormat="1" ht="15"/>
    <row r="898" s="113" customFormat="1" ht="15"/>
    <row r="899" s="113" customFormat="1" ht="15"/>
    <row r="900" s="113" customFormat="1" ht="15"/>
    <row r="901" s="113" customFormat="1" ht="15"/>
    <row r="902" s="113" customFormat="1" ht="15"/>
    <row r="903" s="113" customFormat="1" ht="15"/>
    <row r="904" s="113" customFormat="1" ht="15"/>
    <row r="905" s="113" customFormat="1" ht="15"/>
    <row r="906" s="113" customFormat="1" ht="15"/>
    <row r="907" s="113" customFormat="1" ht="15"/>
    <row r="908" s="113" customFormat="1" ht="15"/>
    <row r="909" s="113" customFormat="1" ht="15"/>
    <row r="910" s="113" customFormat="1" ht="15"/>
    <row r="911" s="113" customFormat="1" ht="15"/>
    <row r="912" s="113" customFormat="1" ht="15"/>
    <row r="913" s="113" customFormat="1" ht="15"/>
    <row r="914" s="113" customFormat="1" ht="15"/>
    <row r="915" s="113" customFormat="1" ht="15"/>
    <row r="916" s="113" customFormat="1" ht="15"/>
    <row r="917" s="113" customFormat="1" ht="15"/>
    <row r="918" s="113" customFormat="1" ht="15"/>
    <row r="919" s="113" customFormat="1" ht="15"/>
    <row r="920" s="113" customFormat="1" ht="15"/>
    <row r="921" s="113" customFormat="1" ht="15"/>
    <row r="922" s="113" customFormat="1" ht="15"/>
    <row r="923" s="113" customFormat="1" ht="15"/>
    <row r="924" s="113" customFormat="1" ht="15"/>
    <row r="925" s="113" customFormat="1" ht="15"/>
    <row r="926" s="113" customFormat="1" ht="15"/>
    <row r="927" s="113" customFormat="1" ht="15"/>
    <row r="928" s="113" customFormat="1" ht="15"/>
    <row r="929" s="113" customFormat="1" ht="15"/>
    <row r="930" s="113" customFormat="1" ht="15"/>
    <row r="931" s="113" customFormat="1" ht="15"/>
    <row r="932" s="113" customFormat="1" ht="15"/>
    <row r="933" s="113" customFormat="1" ht="15"/>
    <row r="934" s="113" customFormat="1" ht="15"/>
    <row r="935" s="113" customFormat="1" ht="15"/>
    <row r="936" s="113" customFormat="1" ht="15"/>
    <row r="937" s="113" customFormat="1" ht="15"/>
    <row r="938" s="113" customFormat="1" ht="15"/>
    <row r="939" s="113" customFormat="1" ht="15"/>
    <row r="940" s="113" customFormat="1" ht="15"/>
    <row r="941" s="113" customFormat="1" ht="15"/>
    <row r="942" s="113" customFormat="1" ht="15"/>
    <row r="943" s="113" customFormat="1" ht="15"/>
    <row r="944" s="113" customFormat="1" ht="15"/>
    <row r="945" s="113" customFormat="1" ht="15"/>
    <row r="946" s="113" customFormat="1" ht="15"/>
    <row r="947" s="113" customFormat="1" ht="15"/>
    <row r="948" s="113" customFormat="1" ht="15"/>
    <row r="949" s="113" customFormat="1" ht="15"/>
    <row r="950" s="113" customFormat="1" ht="15"/>
    <row r="951" s="113" customFormat="1" ht="15"/>
    <row r="952" s="113" customFormat="1" ht="15"/>
    <row r="953" s="113" customFormat="1" ht="15"/>
    <row r="954" s="113" customFormat="1" ht="15"/>
    <row r="955" s="113" customFormat="1" ht="15"/>
    <row r="956" s="113" customFormat="1" ht="15"/>
    <row r="957" s="113" customFormat="1" ht="15"/>
    <row r="958" s="113" customFormat="1" ht="15"/>
    <row r="959" s="113" customFormat="1" ht="15"/>
    <row r="960" s="113" customFormat="1" ht="15"/>
    <row r="961" s="113" customFormat="1" ht="15"/>
    <row r="962" s="113" customFormat="1" ht="15"/>
    <row r="963" s="113" customFormat="1" ht="15"/>
    <row r="964" s="113" customFormat="1" ht="15"/>
    <row r="965" s="113" customFormat="1" ht="15"/>
    <row r="966" s="113" customFormat="1" ht="15"/>
    <row r="967" s="113" customFormat="1" ht="15"/>
    <row r="968" s="113" customFormat="1" ht="15"/>
    <row r="969" s="113" customFormat="1" ht="15"/>
    <row r="970" s="113" customFormat="1" ht="15"/>
    <row r="971" s="113" customFormat="1" ht="15"/>
    <row r="972" s="113" customFormat="1" ht="15"/>
    <row r="973" s="113" customFormat="1" ht="15"/>
    <row r="974" s="113" customFormat="1" ht="15"/>
    <row r="975" s="113" customFormat="1" ht="15"/>
    <row r="976" s="113" customFormat="1" ht="15"/>
    <row r="977" s="113" customFormat="1" ht="15"/>
    <row r="978" s="113" customFormat="1" ht="15"/>
    <row r="979" s="113" customFormat="1" ht="15"/>
    <row r="980" s="113" customFormat="1" ht="15"/>
    <row r="981" s="113" customFormat="1" ht="15"/>
    <row r="982" s="113" customFormat="1" ht="15"/>
    <row r="983" s="113" customFormat="1" ht="15"/>
    <row r="984" s="113" customFormat="1" ht="15"/>
    <row r="985" s="113" customFormat="1" ht="15"/>
    <row r="986" s="113" customFormat="1" ht="15"/>
    <row r="987" s="113" customFormat="1" ht="15"/>
    <row r="988" s="113" customFormat="1" ht="15"/>
    <row r="989" s="113" customFormat="1" ht="15"/>
    <row r="990" s="113" customFormat="1" ht="15"/>
    <row r="991" s="113" customFormat="1" ht="15"/>
    <row r="992" s="113" customFormat="1" ht="15"/>
    <row r="993" s="113" customFormat="1" ht="15"/>
    <row r="994" s="113" customFormat="1" ht="15"/>
    <row r="995" s="113" customFormat="1" ht="15"/>
    <row r="996" s="113" customFormat="1" ht="15"/>
    <row r="997" s="113" customFormat="1" ht="15"/>
    <row r="998" s="113" customFormat="1" ht="15"/>
    <row r="999" s="113" customFormat="1" ht="15"/>
    <row r="1000" s="113" customFormat="1" ht="15"/>
    <row r="1001" s="113" customFormat="1" ht="15"/>
    <row r="1002" s="113" customFormat="1" ht="15"/>
    <row r="1003" s="113" customFormat="1" ht="15"/>
    <row r="1004" s="113" customFormat="1" ht="15"/>
    <row r="1005" s="113" customFormat="1" ht="15"/>
    <row r="1006" s="113" customFormat="1" ht="15"/>
    <row r="1007" s="113" customFormat="1" ht="15"/>
    <row r="1008" s="113" customFormat="1" ht="15"/>
    <row r="1009" s="113" customFormat="1" ht="15"/>
    <row r="1010" s="113" customFormat="1" ht="15"/>
    <row r="1011" s="113" customFormat="1" ht="15"/>
    <row r="1012" s="113" customFormat="1" ht="15"/>
    <row r="1013" s="113" customFormat="1" ht="15"/>
    <row r="1014" s="113" customFormat="1" ht="15"/>
    <row r="1015" s="113" customFormat="1" ht="15"/>
    <row r="1016" s="113" customFormat="1" ht="15"/>
    <row r="1017" s="113" customFormat="1" ht="15"/>
    <row r="1018" s="113" customFormat="1" ht="15"/>
    <row r="1019" s="113" customFormat="1" ht="15"/>
    <row r="1020" s="113" customFormat="1" ht="15"/>
    <row r="1021" s="113" customFormat="1" ht="15"/>
    <row r="1022" s="113" customFormat="1" ht="15"/>
    <row r="1023" s="113" customFormat="1" ht="15"/>
    <row r="1024" s="113" customFormat="1" ht="15"/>
    <row r="1025" s="113" customFormat="1" ht="15"/>
    <row r="1026" s="113" customFormat="1" ht="15"/>
    <row r="1027" s="113" customFormat="1" ht="15"/>
    <row r="1028" s="113" customFormat="1" ht="15"/>
    <row r="1029" s="113" customFormat="1" ht="15"/>
    <row r="1030" s="113" customFormat="1" ht="15"/>
    <row r="1031" s="113" customFormat="1" ht="15"/>
    <row r="1032" s="113" customFormat="1" ht="15"/>
    <row r="1033" s="113" customFormat="1" ht="15"/>
    <row r="1034" s="113" customFormat="1" ht="15"/>
    <row r="1035" s="113" customFormat="1" ht="15"/>
    <row r="1036" s="113" customFormat="1" ht="15"/>
    <row r="1037" s="113" customFormat="1" ht="15"/>
    <row r="1038" s="113" customFormat="1" ht="15"/>
    <row r="1039" s="113" customFormat="1" ht="15"/>
    <row r="1040" s="113" customFormat="1" ht="15"/>
    <row r="1041" s="113" customFormat="1" ht="15"/>
    <row r="1042" s="113" customFormat="1" ht="15"/>
    <row r="1043" s="113" customFormat="1" ht="15"/>
    <row r="1044" s="113" customFormat="1" ht="15"/>
    <row r="1045" s="113" customFormat="1" ht="15"/>
    <row r="1046" s="113" customFormat="1" ht="15"/>
    <row r="1047" s="113" customFormat="1" ht="15"/>
    <row r="1048" s="113" customFormat="1" ht="15"/>
    <row r="1049" s="113" customFormat="1" ht="15"/>
    <row r="1050" s="113" customFormat="1" ht="15"/>
    <row r="1051" s="113" customFormat="1" ht="15"/>
    <row r="1052" s="113" customFormat="1" ht="15"/>
    <row r="1053" s="113" customFormat="1" ht="15"/>
    <row r="1054" s="113" customFormat="1" ht="15"/>
    <row r="1055" s="113" customFormat="1" ht="15"/>
    <row r="1056" s="113" customFormat="1" ht="15"/>
    <row r="1057" s="113" customFormat="1" ht="15"/>
    <row r="1058" s="113" customFormat="1" ht="15"/>
    <row r="1059" s="113" customFormat="1" ht="15"/>
    <row r="1060" s="113" customFormat="1" ht="15"/>
    <row r="1061" s="113" customFormat="1" ht="15"/>
    <row r="1062" s="113" customFormat="1" ht="15"/>
    <row r="1063" s="113" customFormat="1" ht="15"/>
    <row r="1064" s="113" customFormat="1" ht="15"/>
    <row r="1065" s="113" customFormat="1" ht="15"/>
    <row r="1066" s="113" customFormat="1" ht="15"/>
    <row r="1067" s="113" customFormat="1" ht="15"/>
    <row r="1068" s="113" customFormat="1" ht="15"/>
    <row r="1069" s="113" customFormat="1" ht="15"/>
    <row r="1070" s="113" customFormat="1" ht="15"/>
    <row r="1071" s="113" customFormat="1" ht="15"/>
    <row r="1072" s="113" customFormat="1" ht="15"/>
    <row r="1073" s="113" customFormat="1" ht="15"/>
    <row r="1074" s="113" customFormat="1" ht="15"/>
    <row r="1075" s="113" customFormat="1" ht="15"/>
    <row r="1076" s="113" customFormat="1" ht="15"/>
    <row r="1077" s="113" customFormat="1" ht="15"/>
    <row r="1078" s="113" customFormat="1" ht="15"/>
    <row r="1079" s="113" customFormat="1" ht="15"/>
    <row r="1080" s="113" customFormat="1" ht="15"/>
    <row r="1081" s="113" customFormat="1" ht="15"/>
    <row r="1082" s="113" customFormat="1" ht="15"/>
    <row r="1083" s="113" customFormat="1" ht="15"/>
    <row r="1084" s="113" customFormat="1" ht="15"/>
    <row r="1085" s="113" customFormat="1" ht="15"/>
    <row r="1086" s="113" customFormat="1" ht="15"/>
    <row r="1087" s="113" customFormat="1" ht="15"/>
    <row r="1088" s="113" customFormat="1" ht="15"/>
    <row r="1089" s="113" customFormat="1" ht="15"/>
    <row r="1090" s="113" customFormat="1" ht="15"/>
    <row r="1091" s="113" customFormat="1" ht="15"/>
    <row r="1092" s="113" customFormat="1" ht="15"/>
    <row r="1093" s="113" customFormat="1" ht="15"/>
    <row r="1094" s="113" customFormat="1" ht="15"/>
    <row r="1095" s="113" customFormat="1" ht="15"/>
    <row r="1096" s="113" customFormat="1" ht="15"/>
    <row r="1097" s="113" customFormat="1" ht="15"/>
    <row r="1098" s="113" customFormat="1" ht="15"/>
    <row r="1099" s="113" customFormat="1" ht="15"/>
    <row r="1100" s="113" customFormat="1" ht="15"/>
    <row r="1101" s="113" customFormat="1" ht="15"/>
    <row r="1102" s="113" customFormat="1" ht="15"/>
    <row r="1103" s="113" customFormat="1" ht="15"/>
    <row r="1104" s="113" customFormat="1" ht="15"/>
    <row r="1105" s="113" customFormat="1" ht="15"/>
    <row r="1106" s="113" customFormat="1" ht="15"/>
    <row r="1107" s="113" customFormat="1" ht="15"/>
    <row r="1108" s="113" customFormat="1" ht="15"/>
    <row r="1109" s="113" customFormat="1" ht="15"/>
    <row r="1110" s="113" customFormat="1" ht="15"/>
    <row r="1111" s="113" customFormat="1" ht="15"/>
    <row r="1112" s="113" customFormat="1" ht="15"/>
    <row r="1113" s="113" customFormat="1" ht="15"/>
    <row r="1114" s="113" customFormat="1" ht="15"/>
    <row r="1115" s="113" customFormat="1" ht="15"/>
    <row r="1116" s="113" customFormat="1" ht="15"/>
    <row r="1117" s="113" customFormat="1" ht="15"/>
    <row r="1118" s="113" customFormat="1" ht="15"/>
    <row r="1119" s="113" customFormat="1" ht="15"/>
    <row r="1120" s="113" customFormat="1" ht="15"/>
    <row r="1121" s="113" customFormat="1" ht="15"/>
    <row r="1122" s="113" customFormat="1" ht="15"/>
    <row r="1123" s="113" customFormat="1" ht="15"/>
    <row r="1124" s="113" customFormat="1" ht="15"/>
    <row r="1125" s="113" customFormat="1" ht="15"/>
    <row r="1126" s="113" customFormat="1" ht="15"/>
    <row r="1127" s="113" customFormat="1" ht="15"/>
    <row r="1128" s="113" customFormat="1" ht="15"/>
    <row r="1129" s="113" customFormat="1" ht="15"/>
    <row r="1130" s="113" customFormat="1" ht="15"/>
    <row r="1131" s="113" customFormat="1" ht="15"/>
    <row r="1132" s="113" customFormat="1" ht="15"/>
    <row r="1133" s="113" customFormat="1" ht="15"/>
    <row r="1134" s="113" customFormat="1" ht="15"/>
    <row r="1135" s="113" customFormat="1" ht="15"/>
    <row r="1136" s="113" customFormat="1" ht="15"/>
    <row r="1137" s="113" customFormat="1" ht="15"/>
    <row r="1138" s="113" customFormat="1" ht="15"/>
    <row r="1139" s="113" customFormat="1" ht="15"/>
    <row r="1140" s="113" customFormat="1" ht="15"/>
    <row r="1141" s="113" customFormat="1" ht="15"/>
    <row r="1142" s="113" customFormat="1" ht="15"/>
    <row r="1143" s="113" customFormat="1" ht="15"/>
    <row r="1144" s="113" customFormat="1" ht="15"/>
    <row r="1145" s="113" customFormat="1" ht="15"/>
    <row r="1146" s="113" customFormat="1" ht="15"/>
    <row r="1147" s="113" customFormat="1" ht="15"/>
    <row r="1148" s="113" customFormat="1" ht="15"/>
    <row r="1149" s="113" customFormat="1" ht="15"/>
    <row r="1150" s="113" customFormat="1" ht="15"/>
    <row r="1151" s="113" customFormat="1" ht="15"/>
    <row r="1152" s="113" customFormat="1" ht="15"/>
    <row r="1153" s="113" customFormat="1" ht="15"/>
    <row r="1154" s="113" customFormat="1" ht="15"/>
    <row r="1155" s="113" customFormat="1" ht="15"/>
    <row r="1156" s="113" customFormat="1" ht="15"/>
    <row r="1157" s="113" customFormat="1" ht="15"/>
    <row r="1158" s="113" customFormat="1" ht="15"/>
    <row r="1159" s="113" customFormat="1" ht="15"/>
    <row r="1160" s="113" customFormat="1" ht="15"/>
    <row r="1161" s="113" customFormat="1" ht="15"/>
    <row r="1162" s="113" customFormat="1" ht="15"/>
    <row r="1163" s="113" customFormat="1" ht="15"/>
    <row r="1164" s="113" customFormat="1" ht="15"/>
    <row r="1165" s="113" customFormat="1" ht="15"/>
    <row r="1166" s="113" customFormat="1" ht="15"/>
    <row r="1167" s="113" customFormat="1" ht="15"/>
    <row r="1168" s="113" customFormat="1" ht="15"/>
    <row r="1169" s="113" customFormat="1" ht="15"/>
    <row r="1170" s="113" customFormat="1" ht="15"/>
    <row r="1171" s="113" customFormat="1" ht="15"/>
    <row r="1172" s="113" customFormat="1" ht="15"/>
    <row r="1173" s="113" customFormat="1" ht="15"/>
    <row r="1174" s="113" customFormat="1" ht="15"/>
    <row r="1175" s="113" customFormat="1" ht="15"/>
    <row r="1176" s="113" customFormat="1" ht="15"/>
    <row r="1177" s="113" customFormat="1" ht="15"/>
    <row r="1178" s="113" customFormat="1" ht="15"/>
    <row r="1179" s="113" customFormat="1" ht="15"/>
    <row r="1180" s="113" customFormat="1" ht="15"/>
    <row r="1181" s="113" customFormat="1" ht="15"/>
    <row r="1182" s="113" customFormat="1" ht="15"/>
    <row r="1183" s="113" customFormat="1" ht="15"/>
    <row r="1184" s="113" customFormat="1" ht="15"/>
    <row r="1185" s="113" customFormat="1" ht="15"/>
    <row r="1186" s="113" customFormat="1" ht="15"/>
    <row r="1187" s="113" customFormat="1" ht="15"/>
    <row r="1188" s="113" customFormat="1" ht="15"/>
    <row r="1189" s="113" customFormat="1" ht="15"/>
    <row r="1190" s="113" customFormat="1" ht="15"/>
    <row r="1191" s="113" customFormat="1" ht="15"/>
    <row r="1192" s="113" customFormat="1" ht="15"/>
    <row r="1193" s="113" customFormat="1" ht="15"/>
    <row r="1194" s="113" customFormat="1" ht="15"/>
    <row r="1195" s="113" customFormat="1" ht="15"/>
    <row r="1196" s="113" customFormat="1" ht="15"/>
    <row r="1197" s="113" customFormat="1" ht="15"/>
    <row r="1198" s="113" customFormat="1" ht="15"/>
    <row r="1199" s="113" customFormat="1" ht="15"/>
    <row r="1200" s="113" customFormat="1" ht="15"/>
    <row r="1201" s="113" customFormat="1" ht="15"/>
    <row r="1202" s="113" customFormat="1" ht="15"/>
    <row r="1203" s="113" customFormat="1" ht="15"/>
    <row r="1204" s="113" customFormat="1" ht="15"/>
    <row r="1205" s="113" customFormat="1" ht="15"/>
    <row r="1206" s="113" customFormat="1" ht="15"/>
    <row r="1207" s="113" customFormat="1" ht="15"/>
    <row r="1208" s="113" customFormat="1" ht="15"/>
    <row r="1209" s="113" customFormat="1" ht="15"/>
    <row r="1210" s="113" customFormat="1" ht="15"/>
    <row r="1211" s="113" customFormat="1" ht="15"/>
    <row r="1212" s="113" customFormat="1" ht="15"/>
    <row r="1213" s="113" customFormat="1" ht="15"/>
    <row r="1214" s="113" customFormat="1" ht="15"/>
    <row r="1215" s="113" customFormat="1" ht="15"/>
    <row r="1216" s="113" customFormat="1" ht="15"/>
    <row r="1217" s="113" customFormat="1" ht="15"/>
    <row r="1218" s="113" customFormat="1" ht="15"/>
    <row r="1219" s="113" customFormat="1" ht="15"/>
    <row r="1220" s="113" customFormat="1" ht="15"/>
    <row r="1221" s="113" customFormat="1" ht="15"/>
    <row r="1222" s="113" customFormat="1" ht="15"/>
    <row r="1223" s="113" customFormat="1" ht="15"/>
    <row r="1224" s="113" customFormat="1" ht="15"/>
    <row r="1225" s="113" customFormat="1" ht="15"/>
    <row r="1226" s="113" customFormat="1" ht="15"/>
    <row r="1227" s="113" customFormat="1" ht="15"/>
    <row r="1228" s="113" customFormat="1" ht="15"/>
    <row r="1229" s="113" customFormat="1" ht="15"/>
    <row r="1230" s="113" customFormat="1" ht="15"/>
    <row r="1231" s="113" customFormat="1" ht="15"/>
    <row r="1232" s="113" customFormat="1" ht="15"/>
    <row r="1233" s="113" customFormat="1" ht="15"/>
    <row r="1234" s="113" customFormat="1" ht="15"/>
    <row r="1235" s="113" customFormat="1" ht="15"/>
    <row r="1236" s="113" customFormat="1" ht="15"/>
    <row r="1237" s="113" customFormat="1" ht="15"/>
    <row r="1238" s="113" customFormat="1" ht="15"/>
    <row r="1239" s="113" customFormat="1" ht="15"/>
    <row r="1240" s="113" customFormat="1" ht="15"/>
    <row r="1241" s="113" customFormat="1" ht="15"/>
    <row r="1242" s="113" customFormat="1" ht="15"/>
    <row r="1243" s="113" customFormat="1" ht="15"/>
    <row r="1244" s="113" customFormat="1" ht="15"/>
    <row r="1245" s="113" customFormat="1" ht="15"/>
    <row r="1246" s="113" customFormat="1" ht="15"/>
    <row r="1247" s="113" customFormat="1" ht="15"/>
    <row r="1248" s="113" customFormat="1" ht="15"/>
    <row r="1249" s="113" customFormat="1" ht="15"/>
    <row r="1250" s="113" customFormat="1" ht="15"/>
    <row r="1251" s="113" customFormat="1" ht="15"/>
    <row r="1252" s="113" customFormat="1" ht="15"/>
    <row r="1253" s="113" customFormat="1" ht="15"/>
    <row r="1254" s="113" customFormat="1" ht="15"/>
    <row r="1255" s="113" customFormat="1" ht="15"/>
    <row r="1256" s="113" customFormat="1" ht="15"/>
    <row r="1257" s="113" customFormat="1" ht="15"/>
    <row r="1258" s="113" customFormat="1" ht="15"/>
    <row r="1259" s="113" customFormat="1" ht="15"/>
    <row r="1260" s="113" customFormat="1" ht="15"/>
    <row r="1261" s="113" customFormat="1" ht="15"/>
    <row r="1262" s="113" customFormat="1" ht="15"/>
    <row r="1263" s="113" customFormat="1" ht="15"/>
    <row r="1264" s="113" customFormat="1" ht="15"/>
    <row r="1265" s="113" customFormat="1" ht="15"/>
    <row r="1266" s="113" customFormat="1" ht="15"/>
    <row r="1267" s="113" customFormat="1" ht="15"/>
    <row r="1268" s="113" customFormat="1" ht="15"/>
    <row r="1269" s="113" customFormat="1" ht="15"/>
    <row r="1270" s="113" customFormat="1" ht="15"/>
    <row r="1271" s="113" customFormat="1" ht="15"/>
    <row r="1272" s="113" customFormat="1" ht="15"/>
    <row r="1273" s="113" customFormat="1" ht="15"/>
    <row r="1274" s="113" customFormat="1" ht="15"/>
    <row r="1275" s="113" customFormat="1" ht="15"/>
    <row r="1276" s="113" customFormat="1" ht="15"/>
    <row r="1277" s="113" customFormat="1" ht="15"/>
    <row r="1278" s="113" customFormat="1" ht="15"/>
    <row r="1279" s="113" customFormat="1" ht="15"/>
    <row r="1280" s="113" customFormat="1" ht="15"/>
    <row r="1281" s="113" customFormat="1" ht="15"/>
    <row r="1282" s="113" customFormat="1" ht="15"/>
    <row r="1283" s="113" customFormat="1" ht="15"/>
    <row r="1284" s="113" customFormat="1" ht="15"/>
    <row r="1285" s="113" customFormat="1" ht="15"/>
    <row r="1286" s="113" customFormat="1" ht="15"/>
    <row r="1287" s="113" customFormat="1" ht="15"/>
    <row r="1288" s="113" customFormat="1" ht="15"/>
    <row r="1289" s="113" customFormat="1" ht="15"/>
    <row r="1290" s="113" customFormat="1" ht="15"/>
    <row r="1291" s="113" customFormat="1" ht="15"/>
    <row r="1292" s="113" customFormat="1" ht="15"/>
    <row r="1293" s="113" customFormat="1" ht="15"/>
    <row r="1294" s="113" customFormat="1" ht="15"/>
    <row r="1295" s="113" customFormat="1" ht="15"/>
    <row r="1296" s="113" customFormat="1" ht="15"/>
    <row r="1297" s="113" customFormat="1" ht="15"/>
    <row r="1298" s="113" customFormat="1" ht="15"/>
    <row r="1299" s="113" customFormat="1" ht="15"/>
    <row r="1300" s="113" customFormat="1" ht="15"/>
    <row r="1301" s="113" customFormat="1" ht="15"/>
    <row r="1302" s="113" customFormat="1" ht="15"/>
    <row r="1303" s="113" customFormat="1" ht="15"/>
    <row r="1304" s="113" customFormat="1" ht="15"/>
    <row r="1305" s="113" customFormat="1" ht="15"/>
    <row r="1306" s="113" customFormat="1" ht="15"/>
    <row r="1307" s="113" customFormat="1" ht="15"/>
    <row r="1308" s="113" customFormat="1" ht="15"/>
    <row r="1309" s="113" customFormat="1" ht="15"/>
    <row r="1310" s="113" customFormat="1" ht="15"/>
    <row r="1311" s="113" customFormat="1" ht="15"/>
    <row r="1312" s="113" customFormat="1" ht="15"/>
    <row r="1313" s="113" customFormat="1" ht="15"/>
    <row r="1314" s="113" customFormat="1" ht="15"/>
    <row r="1315" s="113" customFormat="1" ht="15"/>
    <row r="1316" s="113" customFormat="1" ht="15"/>
    <row r="1317" s="113" customFormat="1" ht="15"/>
    <row r="1318" s="113" customFormat="1" ht="15"/>
    <row r="1319" s="113" customFormat="1" ht="15"/>
    <row r="1320" s="113" customFormat="1" ht="15"/>
    <row r="1321" s="113" customFormat="1" ht="15"/>
    <row r="1322" s="113" customFormat="1" ht="15"/>
    <row r="1323" s="113" customFormat="1" ht="15"/>
    <row r="1324" s="113" customFormat="1" ht="15"/>
    <row r="1325" s="113" customFormat="1" ht="15"/>
    <row r="1326" s="113" customFormat="1" ht="15"/>
    <row r="1327" s="113" customFormat="1" ht="15"/>
    <row r="1328" s="113" customFormat="1" ht="15"/>
    <row r="1329" s="113" customFormat="1" ht="15"/>
    <row r="1330" s="113" customFormat="1" ht="15"/>
    <row r="1331" s="113" customFormat="1" ht="15"/>
    <row r="1332" s="113" customFormat="1" ht="15"/>
    <row r="1333" s="113" customFormat="1" ht="15"/>
    <row r="1334" s="113" customFormat="1" ht="15"/>
    <row r="1335" s="113" customFormat="1" ht="15"/>
    <row r="1336" s="113" customFormat="1" ht="15"/>
    <row r="1337" s="113" customFormat="1" ht="15"/>
    <row r="1338" s="113" customFormat="1" ht="15"/>
    <row r="1339" s="113" customFormat="1" ht="15"/>
    <row r="1340" s="113" customFormat="1" ht="15"/>
    <row r="1341" s="113" customFormat="1" ht="15"/>
    <row r="1342" s="113" customFormat="1" ht="15"/>
    <row r="1343" s="113" customFormat="1" ht="15"/>
    <row r="1344" s="113" customFormat="1" ht="15"/>
    <row r="1345" s="113" customFormat="1" ht="15"/>
    <row r="1346" s="113" customFormat="1" ht="15"/>
    <row r="1347" s="113" customFormat="1" ht="15"/>
    <row r="1348" s="113" customFormat="1" ht="15"/>
    <row r="1349" s="113" customFormat="1" ht="15"/>
    <row r="1350" s="113" customFormat="1" ht="15"/>
    <row r="1351" s="113" customFormat="1" ht="15"/>
    <row r="1352" s="113" customFormat="1" ht="15"/>
    <row r="1353" s="113" customFormat="1" ht="15"/>
    <row r="1354" s="113" customFormat="1" ht="15"/>
    <row r="1355" s="113" customFormat="1" ht="15"/>
    <row r="1356" s="113" customFormat="1" ht="15"/>
    <row r="1357" s="113" customFormat="1" ht="15"/>
    <row r="1358" s="113" customFormat="1" ht="15"/>
    <row r="1359" s="113" customFormat="1" ht="15"/>
    <row r="1360" s="113" customFormat="1" ht="15"/>
    <row r="1361" s="113" customFormat="1" ht="15"/>
    <row r="1362" s="113" customFormat="1" ht="15"/>
    <row r="1363" s="113" customFormat="1" ht="15"/>
    <row r="1364" s="113" customFormat="1" ht="15"/>
    <row r="1365" s="113" customFormat="1" ht="15"/>
    <row r="1366" s="113" customFormat="1" ht="15"/>
    <row r="1367" s="113" customFormat="1" ht="15"/>
    <row r="1368" s="113" customFormat="1" ht="15"/>
    <row r="1369" s="113" customFormat="1" ht="15"/>
    <row r="1370" s="113" customFormat="1" ht="15"/>
    <row r="1371" s="113" customFormat="1" ht="15"/>
    <row r="1372" s="113" customFormat="1" ht="15"/>
    <row r="1373" s="113" customFormat="1" ht="15"/>
    <row r="1374" s="113" customFormat="1" ht="15"/>
    <row r="1375" s="113" customFormat="1" ht="15"/>
    <row r="1376" s="113" customFormat="1" ht="15"/>
    <row r="1377" s="113" customFormat="1" ht="15"/>
    <row r="1378" s="113" customFormat="1" ht="15"/>
    <row r="1379" s="113" customFormat="1" ht="15"/>
    <row r="1380" s="113" customFormat="1" ht="15"/>
    <row r="1381" s="113" customFormat="1" ht="15"/>
    <row r="1382" s="113" customFormat="1" ht="15"/>
    <row r="1383" s="113" customFormat="1" ht="15"/>
    <row r="1384" s="113" customFormat="1" ht="15"/>
    <row r="1385" s="113" customFormat="1" ht="15"/>
    <row r="1386" s="113" customFormat="1" ht="15"/>
    <row r="1387" s="113" customFormat="1" ht="15"/>
    <row r="1388" s="113" customFormat="1" ht="15"/>
    <row r="1389" s="113" customFormat="1" ht="15"/>
    <row r="1390" s="113" customFormat="1" ht="15"/>
    <row r="1391" s="113" customFormat="1" ht="15"/>
    <row r="1392" s="113" customFormat="1" ht="15"/>
    <row r="1393" s="113" customFormat="1" ht="15"/>
    <row r="1394" s="113" customFormat="1" ht="15"/>
    <row r="1395" s="113" customFormat="1" ht="15"/>
    <row r="1396" s="113" customFormat="1" ht="15"/>
    <row r="1397" s="113" customFormat="1" ht="15"/>
    <row r="1398" s="113" customFormat="1" ht="15"/>
    <row r="1399" s="113" customFormat="1" ht="15"/>
    <row r="1400" s="113" customFormat="1" ht="15"/>
    <row r="1401" s="113" customFormat="1" ht="15"/>
    <row r="1402" s="113" customFormat="1" ht="15"/>
    <row r="1403" s="113" customFormat="1" ht="15"/>
    <row r="1404" s="113" customFormat="1" ht="15"/>
    <row r="1405" s="113" customFormat="1" ht="15"/>
    <row r="1406" s="113" customFormat="1" ht="15"/>
    <row r="1407" s="113" customFormat="1" ht="15"/>
    <row r="1408" s="113" customFormat="1" ht="15"/>
    <row r="1409" s="113" customFormat="1" ht="15"/>
    <row r="1410" s="113" customFormat="1" ht="15"/>
    <row r="1411" s="113" customFormat="1" ht="15"/>
    <row r="1412" s="113" customFormat="1" ht="15"/>
    <row r="1413" s="113" customFormat="1" ht="15"/>
    <row r="1414" s="113" customFormat="1" ht="15"/>
    <row r="1415" s="113" customFormat="1" ht="15"/>
    <row r="1416" s="113" customFormat="1" ht="15"/>
    <row r="1417" s="113" customFormat="1" ht="15"/>
    <row r="1418" s="113" customFormat="1" ht="15"/>
    <row r="1419" s="113" customFormat="1" ht="15"/>
    <row r="1420" s="113" customFormat="1" ht="15"/>
    <row r="1421" s="113" customFormat="1" ht="15"/>
    <row r="1422" s="113" customFormat="1" ht="15"/>
    <row r="1423" s="113" customFormat="1" ht="15"/>
    <row r="1424" s="113" customFormat="1" ht="15"/>
    <row r="1425" s="113" customFormat="1" ht="15"/>
    <row r="1426" s="113" customFormat="1" ht="15"/>
    <row r="1427" s="113" customFormat="1" ht="15"/>
    <row r="1428" s="113" customFormat="1" ht="15"/>
    <row r="1429" s="113" customFormat="1" ht="15"/>
    <row r="1430" s="113" customFormat="1" ht="15"/>
    <row r="1431" s="113" customFormat="1" ht="15"/>
    <row r="1432" s="113" customFormat="1" ht="15"/>
    <row r="1433" s="113" customFormat="1" ht="15"/>
    <row r="1434" s="113" customFormat="1" ht="15"/>
    <row r="1435" s="113" customFormat="1" ht="15"/>
    <row r="1436" s="113" customFormat="1" ht="15"/>
    <row r="1437" s="113" customFormat="1" ht="15"/>
    <row r="1438" s="113" customFormat="1" ht="15"/>
    <row r="1439" s="113" customFormat="1" ht="15"/>
    <row r="1440" s="113" customFormat="1" ht="15"/>
    <row r="1441" s="113" customFormat="1" ht="15"/>
    <row r="1442" s="113" customFormat="1" ht="15"/>
    <row r="1443" s="113" customFormat="1" ht="15"/>
    <row r="1444" s="113" customFormat="1" ht="15"/>
    <row r="1445" s="113" customFormat="1" ht="15"/>
    <row r="1446" s="113" customFormat="1" ht="15"/>
    <row r="1447" s="113" customFormat="1" ht="15"/>
    <row r="1448" s="113" customFormat="1" ht="15"/>
    <row r="1449" s="113" customFormat="1" ht="15"/>
    <row r="1450" s="113" customFormat="1" ht="15"/>
    <row r="1451" s="113" customFormat="1" ht="15"/>
    <row r="1452" s="113" customFormat="1" ht="15"/>
    <row r="1453" s="113" customFormat="1" ht="15"/>
    <row r="1454" s="113" customFormat="1" ht="15"/>
    <row r="1455" s="113" customFormat="1" ht="15"/>
    <row r="1456" s="113" customFormat="1" ht="15"/>
    <row r="1457" s="113" customFormat="1" ht="15"/>
    <row r="1458" s="113" customFormat="1" ht="15"/>
    <row r="1459" s="113" customFormat="1" ht="15"/>
    <row r="1460" s="113" customFormat="1" ht="15"/>
    <row r="1461" s="113" customFormat="1" ht="15"/>
    <row r="1462" s="113" customFormat="1" ht="15"/>
    <row r="1463" s="113" customFormat="1" ht="15"/>
    <row r="1464" s="113" customFormat="1" ht="15"/>
    <row r="1465" s="113" customFormat="1" ht="15"/>
    <row r="1466" s="113" customFormat="1" ht="15"/>
    <row r="1467" s="113" customFormat="1" ht="15"/>
    <row r="1468" s="113" customFormat="1" ht="15"/>
    <row r="1469" s="113" customFormat="1" ht="15"/>
    <row r="1470" s="113" customFormat="1" ht="15"/>
    <row r="1471" s="113" customFormat="1" ht="15"/>
    <row r="1472" s="113" customFormat="1" ht="15"/>
    <row r="1473" s="113" customFormat="1" ht="15"/>
    <row r="1474" s="113" customFormat="1" ht="15"/>
    <row r="1475" s="113" customFormat="1" ht="15"/>
    <row r="1476" s="113" customFormat="1" ht="15"/>
    <row r="1477" s="113" customFormat="1" ht="15"/>
    <row r="1478" s="113" customFormat="1" ht="15"/>
    <row r="1479" s="113" customFormat="1" ht="15"/>
    <row r="1480" s="113" customFormat="1" ht="15"/>
    <row r="1481" s="113" customFormat="1" ht="15"/>
    <row r="1482" s="113" customFormat="1" ht="15"/>
    <row r="1483" s="113" customFormat="1" ht="15"/>
    <row r="1484" s="113" customFormat="1" ht="15"/>
    <row r="1485" s="113" customFormat="1" ht="15"/>
    <row r="1486" s="113" customFormat="1" ht="15"/>
    <row r="1487" s="113" customFormat="1" ht="15"/>
    <row r="1488" s="113" customFormat="1" ht="15"/>
    <row r="1489" s="113" customFormat="1" ht="15"/>
    <row r="1490" s="113" customFormat="1" ht="15"/>
    <row r="1491" s="113" customFormat="1" ht="15"/>
    <row r="1492" s="113" customFormat="1" ht="15"/>
    <row r="1493" s="113" customFormat="1" ht="15"/>
    <row r="1494" s="113" customFormat="1" ht="15"/>
    <row r="1495" s="113" customFormat="1" ht="15"/>
    <row r="1496" s="113" customFormat="1" ht="15"/>
    <row r="1497" s="113" customFormat="1" ht="15"/>
    <row r="1498" s="113" customFormat="1" ht="15"/>
    <row r="1499" s="113" customFormat="1" ht="15"/>
    <row r="1500" s="113" customFormat="1" ht="15"/>
    <row r="1501" s="113" customFormat="1" ht="15"/>
    <row r="1502" s="113" customFormat="1" ht="15"/>
    <row r="1503" s="113" customFormat="1" ht="15"/>
    <row r="1504" s="113" customFormat="1" ht="15"/>
    <row r="1505" s="113" customFormat="1" ht="15"/>
    <row r="1506" s="113" customFormat="1" ht="15"/>
    <row r="1507" s="113" customFormat="1" ht="15"/>
    <row r="1508" s="113" customFormat="1" ht="15"/>
    <row r="1509" s="113" customFormat="1" ht="15"/>
    <row r="1510" s="113" customFormat="1" ht="15"/>
    <row r="1511" s="113" customFormat="1" ht="15"/>
    <row r="1512" s="113" customFormat="1" ht="15"/>
    <row r="1513" s="113" customFormat="1" ht="15"/>
    <row r="1514" s="113" customFormat="1" ht="15"/>
    <row r="1515" s="113" customFormat="1" ht="15"/>
    <row r="1516" s="113" customFormat="1" ht="15"/>
    <row r="1517" s="113" customFormat="1" ht="15"/>
    <row r="1518" s="113" customFormat="1" ht="15"/>
    <row r="1519" s="113" customFormat="1" ht="15"/>
    <row r="1520" s="113" customFormat="1" ht="15"/>
    <row r="1521" s="113" customFormat="1" ht="15"/>
    <row r="1522" s="113" customFormat="1" ht="15"/>
    <row r="1523" s="113" customFormat="1" ht="15"/>
    <row r="1524" s="113" customFormat="1" ht="15"/>
    <row r="1525" s="113" customFormat="1" ht="15"/>
    <row r="1526" s="113" customFormat="1" ht="15"/>
    <row r="1527" s="113" customFormat="1" ht="15"/>
    <row r="1528" s="113" customFormat="1" ht="15"/>
    <row r="1529" s="113" customFormat="1" ht="15"/>
    <row r="1530" s="113" customFormat="1" ht="15"/>
    <row r="1531" s="113" customFormat="1" ht="15"/>
    <row r="1532" s="113" customFormat="1" ht="15"/>
    <row r="1533" s="113" customFormat="1" ht="15"/>
    <row r="1534" s="113" customFormat="1" ht="15"/>
    <row r="1535" s="113" customFormat="1" ht="15"/>
    <row r="1536" s="113" customFormat="1" ht="15"/>
    <row r="1537" s="113" customFormat="1" ht="15"/>
    <row r="1538" s="113" customFormat="1" ht="15"/>
    <row r="1539" s="113" customFormat="1" ht="15"/>
    <row r="1540" s="113" customFormat="1" ht="15"/>
    <row r="1541" s="113" customFormat="1" ht="15"/>
    <row r="1542" s="113" customFormat="1" ht="15"/>
    <row r="1543" s="113" customFormat="1" ht="15"/>
    <row r="1544" s="113" customFormat="1" ht="15"/>
    <row r="1545" s="113" customFormat="1" ht="15"/>
    <row r="1546" s="113" customFormat="1" ht="15"/>
    <row r="1547" s="113" customFormat="1" ht="15"/>
    <row r="1548" s="113" customFormat="1" ht="15"/>
    <row r="1549" s="113" customFormat="1" ht="15"/>
    <row r="1550" s="113" customFormat="1" ht="15"/>
    <row r="1551" s="113" customFormat="1" ht="15"/>
    <row r="1552" s="113" customFormat="1" ht="15"/>
    <row r="1553" s="113" customFormat="1" ht="15"/>
    <row r="1554" s="113" customFormat="1" ht="15"/>
    <row r="1555" s="113" customFormat="1" ht="15"/>
    <row r="1556" s="113" customFormat="1" ht="15"/>
    <row r="1557" s="113" customFormat="1" ht="15"/>
    <row r="1558" s="113" customFormat="1" ht="15"/>
    <row r="1559" s="113" customFormat="1" ht="15"/>
    <row r="1560" s="113" customFormat="1" ht="15"/>
    <row r="1561" s="113" customFormat="1" ht="15"/>
    <row r="1562" s="113" customFormat="1" ht="15"/>
    <row r="1563" s="113" customFormat="1" ht="15"/>
    <row r="1564" s="113" customFormat="1" ht="15"/>
    <row r="1565" s="113" customFormat="1" ht="15"/>
    <row r="1566" s="113" customFormat="1" ht="15"/>
    <row r="1567" s="113" customFormat="1" ht="15"/>
    <row r="1568" s="113" customFormat="1" ht="15"/>
    <row r="1569" s="113" customFormat="1" ht="15"/>
    <row r="1570" s="113" customFormat="1" ht="15"/>
  </sheetData>
  <mergeCells count="20">
    <mergeCell ref="D23:H23"/>
    <mergeCell ref="D3:E3"/>
    <mergeCell ref="A11:C11"/>
    <mergeCell ref="A12:C12"/>
    <mergeCell ref="D10:E10"/>
    <mergeCell ref="D12:E12"/>
    <mergeCell ref="B16:H16"/>
    <mergeCell ref="B17:H17"/>
    <mergeCell ref="D7:E7"/>
    <mergeCell ref="D8:E8"/>
    <mergeCell ref="D9:E9"/>
    <mergeCell ref="D11:E11"/>
    <mergeCell ref="A7:C7"/>
    <mergeCell ref="A8:C8"/>
    <mergeCell ref="A9:C9"/>
    <mergeCell ref="A10:C10"/>
    <mergeCell ref="D19:H19"/>
    <mergeCell ref="D20:H20"/>
    <mergeCell ref="D21:H21"/>
    <mergeCell ref="D22:H22"/>
  </mergeCells>
  <dataValidations count="3">
    <dataValidation allowBlank="1" showInputMessage="1" showErrorMessage="1" promptTitle="Accountability" prompt="Nature of the action required by the jobholder; the outcomes/results expected; the &quot;what&quot; and the &quot;why&quot;." sqref="E25 E35 E44 E52 E57"/>
    <dataValidation type="textLength" operator="equal" allowBlank="1" showInputMessage="1" showErrorMessage="1" sqref="A7:A9 C27:C28 C25 B17:B23 C35 A11:A12 C17:E17 F17:H18 C68:C69 C46:C48 C52 C50 C57 C59 C66 C37:C39 C43:C44">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46:E47 E53:E56 E41:E43"/>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4.00390625" style="0" customWidth="1"/>
    <col min="2" max="2" width="30.28125" style="0" customWidth="1"/>
    <col min="3" max="3" width="18.00390625" style="0" customWidth="1"/>
    <col min="4" max="4" width="36.421875" style="0" customWidth="1"/>
  </cols>
  <sheetData>
    <row r="3" spans="2:3" ht="18">
      <c r="B3" s="341" t="s">
        <v>26</v>
      </c>
      <c r="C3" s="342"/>
    </row>
    <row r="4" ht="15.75">
      <c r="B4" s="44" t="s">
        <v>31</v>
      </c>
    </row>
    <row r="7" spans="1:5" ht="12.75">
      <c r="A7" s="37" t="s">
        <v>27</v>
      </c>
      <c r="B7" s="45">
        <f>'Organizational Accountabilities'!$D$6</f>
        <v>0</v>
      </c>
      <c r="C7" s="46"/>
      <c r="D7" s="345"/>
      <c r="E7" s="345"/>
    </row>
    <row r="8" spans="1:5" ht="12.75">
      <c r="A8" s="38" t="s">
        <v>28</v>
      </c>
      <c r="B8" s="47">
        <f>'Organizational Accountabilities'!$D$7</f>
        <v>0</v>
      </c>
      <c r="C8" s="48"/>
      <c r="D8" s="346"/>
      <c r="E8" s="346"/>
    </row>
    <row r="9" spans="1:5" ht="12.75">
      <c r="A9" s="39" t="s">
        <v>1</v>
      </c>
      <c r="B9" s="50">
        <f>'Position Summary'!B4</f>
        <v>312</v>
      </c>
      <c r="C9" s="48"/>
      <c r="D9" s="346"/>
      <c r="E9" s="346"/>
    </row>
    <row r="10" spans="1:5" ht="12.75">
      <c r="A10" s="40" t="s">
        <v>3</v>
      </c>
      <c r="B10" s="51">
        <f>'Position Summary'!B5</f>
        <v>7400</v>
      </c>
      <c r="C10" s="46"/>
      <c r="D10" s="49"/>
      <c r="E10" s="52"/>
    </row>
    <row r="11" spans="1:5" ht="12.75">
      <c r="A11" s="37" t="s">
        <v>29</v>
      </c>
      <c r="B11" s="45" t="str">
        <f>T('Position Summary'!F4:G4)</f>
        <v>Radiological Tech II</v>
      </c>
      <c r="C11" s="46"/>
      <c r="D11" s="344"/>
      <c r="E11" s="344"/>
    </row>
    <row r="12" spans="1:5" ht="12.75">
      <c r="A12" s="37" t="s">
        <v>30</v>
      </c>
      <c r="B12" s="45">
        <f>'Organizational Accountabilities'!$D$11</f>
        <v>0</v>
      </c>
      <c r="C12" s="46"/>
      <c r="D12" s="343"/>
      <c r="E12" s="343"/>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110"/>
      <c r="D16" s="111"/>
      <c r="E16" s="69"/>
      <c r="F16" s="69"/>
      <c r="G16" s="69"/>
      <c r="H16" s="69"/>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2"/>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sheetPr codeName="Sheet5"/>
  <dimension ref="A1:M94"/>
  <sheetViews>
    <sheetView showGridLines="0" zoomScale="75" zoomScaleNormal="75" workbookViewId="0" topLeftCell="A4">
      <selection activeCell="J15" sqref="J15:K15"/>
    </sheetView>
  </sheetViews>
  <sheetFormatPr defaultColWidth="9.140625" defaultRowHeight="12.75"/>
  <cols>
    <col min="1" max="1" width="8.57421875" style="74" customWidth="1"/>
    <col min="2" max="6" width="8.00390625" style="74" customWidth="1"/>
    <col min="7" max="7" width="8.421875" style="74" customWidth="1"/>
    <col min="8" max="12" width="8.00390625" style="74" customWidth="1"/>
    <col min="13" max="13" width="9.57421875" style="74" customWidth="1"/>
    <col min="14" max="16384" width="8.00390625" style="74" customWidth="1"/>
  </cols>
  <sheetData>
    <row r="1" spans="1:10" ht="15">
      <c r="A1" s="73"/>
      <c r="B1" s="73"/>
      <c r="C1" s="73"/>
      <c r="D1" s="73"/>
      <c r="E1" s="73"/>
      <c r="F1" s="73"/>
      <c r="G1" s="73"/>
      <c r="H1" s="73"/>
      <c r="I1" s="73"/>
      <c r="J1" s="73"/>
    </row>
    <row r="2" spans="1:10" ht="15">
      <c r="A2" s="73"/>
      <c r="B2" s="73"/>
      <c r="C2" s="73"/>
      <c r="D2" s="73"/>
      <c r="E2" s="73"/>
      <c r="F2" s="73"/>
      <c r="G2" s="73"/>
      <c r="H2" s="73"/>
      <c r="I2" s="73"/>
      <c r="J2" s="73"/>
    </row>
    <row r="3" spans="1:10" ht="18">
      <c r="A3" s="73"/>
      <c r="B3" s="73"/>
      <c r="C3" s="73"/>
      <c r="D3" s="75" t="s">
        <v>110</v>
      </c>
      <c r="E3" s="73"/>
      <c r="F3" s="73"/>
      <c r="G3" s="73"/>
      <c r="H3" s="73"/>
      <c r="I3" s="73"/>
      <c r="J3" s="73"/>
    </row>
    <row r="4" spans="1:10" ht="18">
      <c r="A4" s="73"/>
      <c r="B4" s="73"/>
      <c r="C4" s="73"/>
      <c r="D4" s="75" t="s">
        <v>111</v>
      </c>
      <c r="E4" s="73"/>
      <c r="F4" s="73"/>
      <c r="G4" s="73"/>
      <c r="H4" s="73"/>
      <c r="I4" s="73"/>
      <c r="J4" s="73"/>
    </row>
    <row r="5" spans="1:10" ht="15">
      <c r="A5" s="73"/>
      <c r="B5" s="73"/>
      <c r="C5" s="73"/>
      <c r="D5" s="73"/>
      <c r="E5" s="73"/>
      <c r="F5" s="73"/>
      <c r="G5" s="73"/>
      <c r="H5" s="73"/>
      <c r="I5" s="73"/>
      <c r="J5" s="73"/>
    </row>
    <row r="6" spans="1:11" ht="12.75">
      <c r="A6" s="383" t="s">
        <v>112</v>
      </c>
      <c r="B6" s="389"/>
      <c r="C6" s="390"/>
      <c r="D6" s="383">
        <f>'Organizational Accountabilities'!$D$6</f>
        <v>0</v>
      </c>
      <c r="E6" s="389"/>
      <c r="F6" s="390"/>
      <c r="G6" s="383" t="s">
        <v>113</v>
      </c>
      <c r="H6" s="390"/>
      <c r="I6" s="383"/>
      <c r="J6" s="389"/>
      <c r="K6" s="385"/>
    </row>
    <row r="7" spans="1:11" ht="12.75">
      <c r="A7" s="391"/>
      <c r="B7" s="392"/>
      <c r="C7" s="393"/>
      <c r="D7" s="391"/>
      <c r="E7" s="392"/>
      <c r="F7" s="393"/>
      <c r="G7" s="391"/>
      <c r="H7" s="393"/>
      <c r="I7" s="391"/>
      <c r="J7" s="392"/>
      <c r="K7" s="388"/>
    </row>
    <row r="8" spans="1:11" ht="12.75">
      <c r="A8" s="383" t="s">
        <v>2</v>
      </c>
      <c r="B8" s="384"/>
      <c r="C8" s="385"/>
      <c r="D8" s="394" t="str">
        <f>T('Position Summary'!F4:G4)</f>
        <v>Radiological Tech II</v>
      </c>
      <c r="E8" s="395"/>
      <c r="F8" s="400"/>
      <c r="G8" s="383" t="s">
        <v>114</v>
      </c>
      <c r="H8" s="390"/>
      <c r="I8" s="394">
        <f>'Organizational Accountabilities'!$D$11</f>
        <v>0</v>
      </c>
      <c r="J8" s="395"/>
      <c r="K8" s="396"/>
    </row>
    <row r="9" spans="1:11" ht="12.75">
      <c r="A9" s="386"/>
      <c r="B9" s="387"/>
      <c r="C9" s="388"/>
      <c r="D9" s="397"/>
      <c r="E9" s="398"/>
      <c r="F9" s="401"/>
      <c r="G9" s="391"/>
      <c r="H9" s="393"/>
      <c r="I9" s="397"/>
      <c r="J9" s="398"/>
      <c r="K9" s="399"/>
    </row>
    <row r="10" ht="12.75">
      <c r="M10" s="76"/>
    </row>
    <row r="11" ht="12.75">
      <c r="M11" s="76"/>
    </row>
    <row r="12" spans="1:13" ht="15.75" customHeight="1">
      <c r="A12" s="379" t="s">
        <v>115</v>
      </c>
      <c r="B12" s="382"/>
      <c r="C12" s="382"/>
      <c r="D12" s="358"/>
      <c r="E12" s="358"/>
      <c r="F12" s="359"/>
      <c r="G12" s="378" t="s">
        <v>116</v>
      </c>
      <c r="H12" s="379"/>
      <c r="I12" s="77" t="s">
        <v>95</v>
      </c>
      <c r="J12" s="379" t="s">
        <v>88</v>
      </c>
      <c r="K12" s="355"/>
      <c r="M12" s="78"/>
    </row>
    <row r="13" spans="1:13" ht="24.75" customHeight="1">
      <c r="A13" s="356" t="s">
        <v>117</v>
      </c>
      <c r="B13" s="357"/>
      <c r="C13" s="357"/>
      <c r="D13" s="358"/>
      <c r="E13" s="358"/>
      <c r="F13" s="359"/>
      <c r="G13" s="380" t="e">
        <f>+'Organizational Accountabilities'!H70</f>
        <v>#DIV/0!</v>
      </c>
      <c r="H13" s="381"/>
      <c r="I13" s="112">
        <f>'Organizational Accountabilities'!H71</f>
        <v>0.2</v>
      </c>
      <c r="J13" s="380" t="e">
        <f>'Organizational Accountabilities'!H72</f>
        <v>#DIV/0!</v>
      </c>
      <c r="K13" s="372"/>
      <c r="M13" s="78"/>
    </row>
    <row r="14" spans="1:13" ht="30" customHeight="1">
      <c r="A14" s="356" t="s">
        <v>118</v>
      </c>
      <c r="B14" s="360"/>
      <c r="C14" s="360"/>
      <c r="D14" s="358"/>
      <c r="E14" s="358"/>
      <c r="F14" s="359"/>
      <c r="G14" s="378" t="s">
        <v>116</v>
      </c>
      <c r="H14" s="379"/>
      <c r="I14" s="77" t="s">
        <v>95</v>
      </c>
      <c r="J14" s="379" t="s">
        <v>88</v>
      </c>
      <c r="K14" s="355"/>
      <c r="M14" s="78"/>
    </row>
    <row r="15" spans="1:13" ht="15.75" customHeight="1">
      <c r="A15" s="369">
        <v>1</v>
      </c>
      <c r="B15" s="370"/>
      <c r="C15" s="370"/>
      <c r="D15" s="349"/>
      <c r="E15" s="349"/>
      <c r="F15" s="350"/>
      <c r="G15" s="373" t="e">
        <f>'Position Accountabilities'!G25</f>
        <v>#DIV/0!</v>
      </c>
      <c r="H15" s="374"/>
      <c r="I15" s="226">
        <f>'Position Accountabilities'!F25</f>
        <v>0.35</v>
      </c>
      <c r="J15" s="351" t="e">
        <f aca="true" t="shared" si="0" ref="J15:J20">+G15*I15</f>
        <v>#DIV/0!</v>
      </c>
      <c r="K15" s="372"/>
      <c r="M15" s="78"/>
    </row>
    <row r="16" spans="1:11" ht="15">
      <c r="A16" s="371">
        <v>2</v>
      </c>
      <c r="B16" s="354"/>
      <c r="C16" s="354"/>
      <c r="D16" s="354"/>
      <c r="E16" s="354"/>
      <c r="F16" s="354"/>
      <c r="G16" s="373" t="e">
        <f>'Position Accountabilities'!G35</f>
        <v>#DIV/0!</v>
      </c>
      <c r="H16" s="374"/>
      <c r="I16" s="226">
        <f>'Position Accountabilities'!F35</f>
        <v>0.1</v>
      </c>
      <c r="J16" s="351" t="e">
        <f t="shared" si="0"/>
        <v>#DIV/0!</v>
      </c>
      <c r="K16" s="372"/>
    </row>
    <row r="17" spans="1:11" ht="15.75" customHeight="1">
      <c r="A17" s="371">
        <v>3</v>
      </c>
      <c r="B17" s="370"/>
      <c r="C17" s="370"/>
      <c r="D17" s="354"/>
      <c r="E17" s="354"/>
      <c r="F17" s="355"/>
      <c r="G17" s="373" t="e">
        <f>'Position Accountabilities'!G44</f>
        <v>#DIV/0!</v>
      </c>
      <c r="H17" s="374"/>
      <c r="I17" s="226">
        <f>'Position Accountabilities'!F44</f>
        <v>0.1</v>
      </c>
      <c r="J17" s="351" t="e">
        <f t="shared" si="0"/>
        <v>#DIV/0!</v>
      </c>
      <c r="K17" s="372"/>
    </row>
    <row r="18" spans="1:11" ht="15.75" customHeight="1">
      <c r="A18" s="371">
        <v>4</v>
      </c>
      <c r="B18" s="370"/>
      <c r="C18" s="370"/>
      <c r="D18" s="349"/>
      <c r="E18" s="349"/>
      <c r="F18" s="350"/>
      <c r="G18" s="373" t="e">
        <f>'Position Accountabilities'!G50</f>
        <v>#DIV/0!</v>
      </c>
      <c r="H18" s="374"/>
      <c r="I18" s="226">
        <f>'Position Accountabilities'!F50</f>
        <v>0.15</v>
      </c>
      <c r="J18" s="351" t="e">
        <f t="shared" si="0"/>
        <v>#DIV/0!</v>
      </c>
      <c r="K18" s="372"/>
    </row>
    <row r="19" spans="1:11" ht="15.75" customHeight="1">
      <c r="A19" s="371">
        <v>5</v>
      </c>
      <c r="B19" s="349"/>
      <c r="C19" s="349"/>
      <c r="D19" s="349"/>
      <c r="E19" s="349"/>
      <c r="F19" s="350"/>
      <c r="G19" s="373" t="e">
        <f>'Position Accountabilities'!G57</f>
        <v>#DIV/0!</v>
      </c>
      <c r="H19" s="374"/>
      <c r="I19" s="226">
        <f>'Position Accountabilities'!F57</f>
        <v>0.05</v>
      </c>
      <c r="J19" s="351" t="e">
        <f t="shared" si="0"/>
        <v>#DIV/0!</v>
      </c>
      <c r="K19" s="372"/>
    </row>
    <row r="20" spans="1:11" ht="15.75" customHeight="1">
      <c r="A20" s="371">
        <v>6</v>
      </c>
      <c r="B20" s="349"/>
      <c r="C20" s="349"/>
      <c r="D20" s="349"/>
      <c r="E20" s="349"/>
      <c r="F20" s="350"/>
      <c r="G20" s="373" t="e">
        <f>'Position Accountabilities'!G66</f>
        <v>#DIV/0!</v>
      </c>
      <c r="H20" s="374"/>
      <c r="I20" s="226">
        <f>'Position Accountabilities'!F66</f>
        <v>0.05</v>
      </c>
      <c r="J20" s="351" t="e">
        <f t="shared" si="0"/>
        <v>#DIV/0!</v>
      </c>
      <c r="K20" s="372"/>
    </row>
    <row r="21" spans="1:11" ht="15.75" customHeight="1">
      <c r="A21" s="375" t="s">
        <v>156</v>
      </c>
      <c r="B21" s="376"/>
      <c r="C21" s="376"/>
      <c r="D21" s="376"/>
      <c r="E21" s="376"/>
      <c r="F21" s="376"/>
      <c r="G21" s="376"/>
      <c r="H21" s="377"/>
      <c r="I21" s="227">
        <f>SUM(I15:I20)</f>
        <v>0.8</v>
      </c>
      <c r="J21" s="351" t="e">
        <f>SUM(J15:K20)</f>
        <v>#DIV/0!</v>
      </c>
      <c r="K21" s="352"/>
    </row>
    <row r="22" spans="1:11" ht="15.75" customHeight="1">
      <c r="A22" s="353" t="s">
        <v>119</v>
      </c>
      <c r="B22" s="349"/>
      <c r="C22" s="349"/>
      <c r="D22" s="349"/>
      <c r="E22" s="349"/>
      <c r="F22" s="354"/>
      <c r="G22" s="354"/>
      <c r="H22" s="355"/>
      <c r="I22" s="239">
        <f>SUM(I13,I21)</f>
        <v>1</v>
      </c>
      <c r="J22" s="351" t="e">
        <f>+J21+J13</f>
        <v>#DIV/0!</v>
      </c>
      <c r="K22" s="352"/>
    </row>
    <row r="23" spans="1:11" ht="15.75" customHeight="1">
      <c r="A23" s="79"/>
      <c r="B23" s="80"/>
      <c r="C23" s="80"/>
      <c r="D23" s="81"/>
      <c r="E23" s="81"/>
      <c r="F23" s="81"/>
      <c r="G23" s="81"/>
      <c r="H23" s="81"/>
      <c r="I23" s="81"/>
      <c r="J23" s="81"/>
      <c r="K23" s="82"/>
    </row>
    <row r="24" spans="1:11" ht="15.75" customHeight="1">
      <c r="A24" s="348" t="s">
        <v>120</v>
      </c>
      <c r="B24" s="349"/>
      <c r="C24" s="349"/>
      <c r="D24" s="349"/>
      <c r="E24" s="349"/>
      <c r="F24" s="349"/>
      <c r="G24" s="349"/>
      <c r="H24" s="349"/>
      <c r="I24" s="349"/>
      <c r="J24" s="349"/>
      <c r="K24" s="350"/>
    </row>
    <row r="25" spans="1:11" ht="15.75" customHeight="1">
      <c r="A25" s="83"/>
      <c r="B25" s="403" t="s">
        <v>121</v>
      </c>
      <c r="C25" s="405"/>
      <c r="D25" s="405"/>
      <c r="E25" s="355"/>
      <c r="F25" s="84"/>
      <c r="G25" s="402" t="s">
        <v>122</v>
      </c>
      <c r="H25" s="354"/>
      <c r="I25" s="354"/>
      <c r="J25" s="354"/>
      <c r="K25" s="355"/>
    </row>
    <row r="26" spans="1:11" ht="15.75" customHeight="1">
      <c r="A26" s="83"/>
      <c r="B26" s="403" t="s">
        <v>123</v>
      </c>
      <c r="C26" s="405"/>
      <c r="D26" s="405"/>
      <c r="E26" s="355"/>
      <c r="F26" s="85"/>
      <c r="G26" s="403" t="s">
        <v>124</v>
      </c>
      <c r="H26" s="354"/>
      <c r="I26" s="354"/>
      <c r="J26" s="354"/>
      <c r="K26" s="355"/>
    </row>
    <row r="27" spans="1:11" ht="15.75" customHeight="1">
      <c r="A27" s="86"/>
      <c r="B27" s="403" t="s">
        <v>125</v>
      </c>
      <c r="C27" s="405"/>
      <c r="D27" s="405"/>
      <c r="E27" s="355"/>
      <c r="F27" s="84"/>
      <c r="G27" s="404" t="s">
        <v>126</v>
      </c>
      <c r="H27" s="354"/>
      <c r="I27" s="354"/>
      <c r="J27" s="354"/>
      <c r="K27" s="355"/>
    </row>
    <row r="28" spans="1:11" ht="15.75" customHeight="1">
      <c r="A28" s="87"/>
      <c r="B28" s="88"/>
      <c r="C28" s="89"/>
      <c r="D28" s="89"/>
      <c r="E28" s="90"/>
      <c r="F28" s="91"/>
      <c r="G28" s="91"/>
      <c r="H28" s="91"/>
      <c r="I28" s="92"/>
      <c r="J28" s="93"/>
      <c r="K28" s="94"/>
    </row>
    <row r="29" spans="1:11" ht="15.75" customHeight="1">
      <c r="A29" s="348" t="s">
        <v>130</v>
      </c>
      <c r="B29" s="349"/>
      <c r="C29" s="349"/>
      <c r="D29" s="349"/>
      <c r="E29" s="349"/>
      <c r="F29" s="349"/>
      <c r="G29" s="349"/>
      <c r="H29" s="349"/>
      <c r="I29" s="349"/>
      <c r="J29" s="349"/>
      <c r="K29" s="350"/>
    </row>
    <row r="30" spans="1:13" ht="15.75" customHeight="1">
      <c r="A30" s="237"/>
      <c r="B30" s="228" t="s">
        <v>218</v>
      </c>
      <c r="C30" s="228"/>
      <c r="D30" s="228"/>
      <c r="E30" s="228"/>
      <c r="F30" s="195"/>
      <c r="G30" s="195"/>
      <c r="H30" s="195"/>
      <c r="I30" s="195"/>
      <c r="J30" s="195"/>
      <c r="K30" s="230"/>
      <c r="L30" s="229"/>
      <c r="M30" s="229"/>
    </row>
    <row r="31" spans="1:13" ht="25.5" customHeight="1">
      <c r="A31" s="237"/>
      <c r="B31" s="364" t="s">
        <v>219</v>
      </c>
      <c r="C31" s="364"/>
      <c r="D31" s="364"/>
      <c r="E31" s="364"/>
      <c r="F31" s="364"/>
      <c r="G31" s="364"/>
      <c r="H31" s="364"/>
      <c r="I31" s="364"/>
      <c r="J31" s="364"/>
      <c r="K31" s="230"/>
      <c r="L31" s="229"/>
      <c r="M31" s="229"/>
    </row>
    <row r="32" spans="1:11" ht="15.75" customHeight="1">
      <c r="A32" s="98"/>
      <c r="B32" s="228" t="s">
        <v>127</v>
      </c>
      <c r="C32" s="229"/>
      <c r="D32" s="229"/>
      <c r="E32" s="229"/>
      <c r="F32" s="229"/>
      <c r="G32" s="229"/>
      <c r="H32" s="229"/>
      <c r="I32" s="229"/>
      <c r="J32" s="229"/>
      <c r="K32" s="230"/>
    </row>
    <row r="33" spans="1:11" ht="25.5" customHeight="1">
      <c r="A33" s="98"/>
      <c r="B33" s="364" t="s">
        <v>167</v>
      </c>
      <c r="C33" s="364"/>
      <c r="D33" s="364"/>
      <c r="E33" s="364"/>
      <c r="F33" s="364"/>
      <c r="G33" s="364"/>
      <c r="H33" s="364"/>
      <c r="I33" s="364"/>
      <c r="J33" s="364"/>
      <c r="K33" s="365"/>
    </row>
    <row r="34" spans="1:11" ht="15.75" customHeight="1">
      <c r="A34" s="98"/>
      <c r="B34" s="366" t="s">
        <v>131</v>
      </c>
      <c r="C34" s="367"/>
      <c r="D34" s="367"/>
      <c r="E34" s="367"/>
      <c r="F34" s="367"/>
      <c r="G34" s="367"/>
      <c r="H34" s="367"/>
      <c r="I34" s="367"/>
      <c r="J34" s="367"/>
      <c r="K34" s="368"/>
    </row>
    <row r="35" spans="1:11" ht="15">
      <c r="A35" s="98"/>
      <c r="B35" s="367"/>
      <c r="C35" s="367"/>
      <c r="D35" s="367"/>
      <c r="E35" s="367"/>
      <c r="F35" s="367"/>
      <c r="G35" s="367"/>
      <c r="H35" s="367"/>
      <c r="I35" s="367"/>
      <c r="J35" s="367"/>
      <c r="K35" s="368"/>
    </row>
    <row r="36" spans="1:11" ht="19.5" customHeight="1">
      <c r="A36" s="362" t="s">
        <v>132</v>
      </c>
      <c r="B36" s="363"/>
      <c r="C36" s="363"/>
      <c r="D36" s="363"/>
      <c r="E36" s="363"/>
      <c r="F36" s="355"/>
      <c r="G36" s="95" t="s">
        <v>128</v>
      </c>
      <c r="H36" s="96"/>
      <c r="I36" s="97" t="s">
        <v>129</v>
      </c>
      <c r="J36" s="102"/>
      <c r="K36" s="103"/>
    </row>
    <row r="37" spans="1:11" ht="15">
      <c r="A37" s="99"/>
      <c r="B37" s="99"/>
      <c r="C37" s="99"/>
      <c r="D37" s="99"/>
      <c r="E37" s="99"/>
      <c r="F37" s="99"/>
      <c r="G37" s="99"/>
      <c r="H37" s="99"/>
      <c r="I37" s="99"/>
      <c r="J37" s="99"/>
      <c r="K37" s="104"/>
    </row>
    <row r="38" spans="1:11" ht="15">
      <c r="A38" s="383" t="s">
        <v>112</v>
      </c>
      <c r="B38" s="389"/>
      <c r="C38" s="390"/>
      <c r="D38" s="383">
        <f>'Organizational Accountabilities'!$D$6</f>
        <v>0</v>
      </c>
      <c r="E38" s="389"/>
      <c r="F38" s="390"/>
      <c r="G38" s="99"/>
      <c r="H38" s="99"/>
      <c r="I38" s="99"/>
      <c r="J38" s="99"/>
      <c r="K38" s="104"/>
    </row>
    <row r="39" spans="1:11" ht="15">
      <c r="A39" s="391"/>
      <c r="B39" s="392"/>
      <c r="C39" s="393"/>
      <c r="D39" s="391"/>
      <c r="E39" s="392"/>
      <c r="F39" s="393"/>
      <c r="G39" s="99"/>
      <c r="H39" s="99"/>
      <c r="I39" s="99"/>
      <c r="J39" s="99"/>
      <c r="K39" s="104"/>
    </row>
    <row r="40" spans="1:12" ht="15.75">
      <c r="A40" s="105" t="s">
        <v>133</v>
      </c>
      <c r="B40" s="106"/>
      <c r="C40" s="106"/>
      <c r="D40" s="106"/>
      <c r="E40" s="106"/>
      <c r="F40" s="106"/>
      <c r="G40" s="106"/>
      <c r="H40" s="106"/>
      <c r="I40" s="106"/>
      <c r="J40" s="106"/>
      <c r="K40" s="104"/>
      <c r="L40" s="104"/>
    </row>
    <row r="41" spans="1:12" ht="12.75">
      <c r="A41" s="347"/>
      <c r="B41" s="347"/>
      <c r="C41" s="347"/>
      <c r="D41" s="347"/>
      <c r="E41" s="347"/>
      <c r="F41" s="347"/>
      <c r="G41" s="347"/>
      <c r="H41" s="347"/>
      <c r="I41" s="347"/>
      <c r="J41" s="347"/>
      <c r="K41" s="104"/>
      <c r="L41" s="104"/>
    </row>
    <row r="42" spans="1:12" ht="12.75">
      <c r="A42" s="347"/>
      <c r="B42" s="347"/>
      <c r="C42" s="347"/>
      <c r="D42" s="347"/>
      <c r="E42" s="347"/>
      <c r="F42" s="347"/>
      <c r="G42" s="347"/>
      <c r="H42" s="347"/>
      <c r="I42" s="347"/>
      <c r="J42" s="347"/>
      <c r="K42" s="104"/>
      <c r="L42" s="104"/>
    </row>
    <row r="43" spans="1:12" ht="15.75" customHeight="1">
      <c r="A43" s="347"/>
      <c r="B43" s="347"/>
      <c r="C43" s="347"/>
      <c r="D43" s="347"/>
      <c r="E43" s="347"/>
      <c r="F43" s="347"/>
      <c r="G43" s="347"/>
      <c r="H43" s="347"/>
      <c r="I43" s="347"/>
      <c r="J43" s="347"/>
      <c r="K43" s="104"/>
      <c r="L43" s="104"/>
    </row>
    <row r="44" spans="1:12" ht="12.75">
      <c r="A44" s="347"/>
      <c r="B44" s="347"/>
      <c r="C44" s="347"/>
      <c r="D44" s="347"/>
      <c r="E44" s="347"/>
      <c r="F44" s="347"/>
      <c r="G44" s="347"/>
      <c r="H44" s="347"/>
      <c r="I44" s="347"/>
      <c r="J44" s="347"/>
      <c r="K44" s="104"/>
      <c r="L44" s="104"/>
    </row>
    <row r="45" spans="1:12" ht="12.75">
      <c r="A45" s="347"/>
      <c r="B45" s="347"/>
      <c r="C45" s="347"/>
      <c r="D45" s="347"/>
      <c r="E45" s="347"/>
      <c r="F45" s="347"/>
      <c r="G45" s="347"/>
      <c r="H45" s="347"/>
      <c r="I45" s="347"/>
      <c r="J45" s="347"/>
      <c r="K45" s="104"/>
      <c r="L45" s="104"/>
    </row>
    <row r="46" spans="1:12" ht="12.75">
      <c r="A46" s="347"/>
      <c r="B46" s="347"/>
      <c r="C46" s="347"/>
      <c r="D46" s="347"/>
      <c r="E46" s="347"/>
      <c r="F46" s="347"/>
      <c r="G46" s="347"/>
      <c r="H46" s="347"/>
      <c r="I46" s="347"/>
      <c r="J46" s="347"/>
      <c r="K46" s="104"/>
      <c r="L46" s="104"/>
    </row>
    <row r="47" spans="1:12" ht="12.75">
      <c r="A47" s="347"/>
      <c r="B47" s="347"/>
      <c r="C47" s="347"/>
      <c r="D47" s="347"/>
      <c r="E47" s="347"/>
      <c r="F47" s="347"/>
      <c r="G47" s="347"/>
      <c r="H47" s="347"/>
      <c r="I47" s="347"/>
      <c r="J47" s="347"/>
      <c r="K47" s="104"/>
      <c r="L47" s="104"/>
    </row>
    <row r="48" spans="1:12" ht="12.75">
      <c r="A48" s="347"/>
      <c r="B48" s="347"/>
      <c r="C48" s="347"/>
      <c r="D48" s="347"/>
      <c r="E48" s="347"/>
      <c r="F48" s="347"/>
      <c r="G48" s="347"/>
      <c r="H48" s="347"/>
      <c r="I48" s="347"/>
      <c r="J48" s="347"/>
      <c r="K48" s="104"/>
      <c r="L48" s="104"/>
    </row>
    <row r="49" spans="1:12" ht="12.75">
      <c r="A49" s="347"/>
      <c r="B49" s="347"/>
      <c r="C49" s="347"/>
      <c r="D49" s="347"/>
      <c r="E49" s="347"/>
      <c r="F49" s="347"/>
      <c r="G49" s="347"/>
      <c r="H49" s="347"/>
      <c r="I49" s="347"/>
      <c r="J49" s="347"/>
      <c r="K49" s="104"/>
      <c r="L49" s="104"/>
    </row>
    <row r="50" spans="1:12" ht="12.75">
      <c r="A50" s="347"/>
      <c r="B50" s="347"/>
      <c r="C50" s="347"/>
      <c r="D50" s="347"/>
      <c r="E50" s="347"/>
      <c r="F50" s="347"/>
      <c r="G50" s="347"/>
      <c r="H50" s="347"/>
      <c r="I50" s="347"/>
      <c r="J50" s="347"/>
      <c r="K50" s="104"/>
      <c r="L50" s="104"/>
    </row>
    <row r="51" spans="1:12" ht="12.75">
      <c r="A51" s="347"/>
      <c r="B51" s="347"/>
      <c r="C51" s="347"/>
      <c r="D51" s="347"/>
      <c r="E51" s="347"/>
      <c r="F51" s="347"/>
      <c r="G51" s="347"/>
      <c r="H51" s="347"/>
      <c r="I51" s="347"/>
      <c r="J51" s="347"/>
      <c r="K51" s="104"/>
      <c r="L51" s="104"/>
    </row>
    <row r="52" spans="1:12" ht="12.75">
      <c r="A52" s="347"/>
      <c r="B52" s="347"/>
      <c r="C52" s="347"/>
      <c r="D52" s="347"/>
      <c r="E52" s="347"/>
      <c r="F52" s="347"/>
      <c r="G52" s="347"/>
      <c r="H52" s="347"/>
      <c r="I52" s="347"/>
      <c r="J52" s="347"/>
      <c r="K52" s="104"/>
      <c r="L52" s="104"/>
    </row>
    <row r="53" spans="1:12" ht="12.75">
      <c r="A53" s="347"/>
      <c r="B53" s="347"/>
      <c r="C53" s="347"/>
      <c r="D53" s="347"/>
      <c r="E53" s="347"/>
      <c r="F53" s="347"/>
      <c r="G53" s="347"/>
      <c r="H53" s="347"/>
      <c r="I53" s="347"/>
      <c r="J53" s="347"/>
      <c r="K53" s="104"/>
      <c r="L53" s="104"/>
    </row>
    <row r="54" spans="1:12" ht="12.75">
      <c r="A54" s="347"/>
      <c r="B54" s="347"/>
      <c r="C54" s="347"/>
      <c r="D54" s="347"/>
      <c r="E54" s="347"/>
      <c r="F54" s="347"/>
      <c r="G54" s="347"/>
      <c r="H54" s="347"/>
      <c r="I54" s="347"/>
      <c r="J54" s="347"/>
      <c r="K54" s="104"/>
      <c r="L54" s="104"/>
    </row>
    <row r="55" spans="1:12" ht="12.75">
      <c r="A55" s="347"/>
      <c r="B55" s="347"/>
      <c r="C55" s="347"/>
      <c r="D55" s="347"/>
      <c r="E55" s="347"/>
      <c r="F55" s="347"/>
      <c r="G55" s="347"/>
      <c r="H55" s="347"/>
      <c r="I55" s="347"/>
      <c r="J55" s="347"/>
      <c r="K55" s="104"/>
      <c r="L55" s="104"/>
    </row>
    <row r="56" spans="1:12" ht="12.75">
      <c r="A56" s="347"/>
      <c r="B56" s="347"/>
      <c r="C56" s="347"/>
      <c r="D56" s="347"/>
      <c r="E56" s="347"/>
      <c r="F56" s="347"/>
      <c r="G56" s="347"/>
      <c r="H56" s="347"/>
      <c r="I56" s="347"/>
      <c r="J56" s="347"/>
      <c r="K56" s="104"/>
      <c r="L56" s="104"/>
    </row>
    <row r="57" spans="1:12" ht="15">
      <c r="A57" s="106" t="s">
        <v>134</v>
      </c>
      <c r="B57" s="106"/>
      <c r="C57" s="106"/>
      <c r="D57" s="106"/>
      <c r="E57" s="106"/>
      <c r="F57" s="106"/>
      <c r="G57" s="106" t="s">
        <v>135</v>
      </c>
      <c r="H57" s="106"/>
      <c r="I57" s="106"/>
      <c r="J57" s="106"/>
      <c r="K57" s="104"/>
      <c r="L57" s="104"/>
    </row>
    <row r="58" spans="1:12" ht="15">
      <c r="A58" s="107" t="s">
        <v>136</v>
      </c>
      <c r="B58" s="106"/>
      <c r="C58" s="106"/>
      <c r="D58" s="106"/>
      <c r="E58" s="106"/>
      <c r="F58" s="106"/>
      <c r="G58" s="107" t="s">
        <v>25</v>
      </c>
      <c r="H58" s="106"/>
      <c r="I58" s="106"/>
      <c r="J58" s="106"/>
      <c r="K58" s="104"/>
      <c r="L58" s="104"/>
    </row>
    <row r="59" spans="1:12" ht="15">
      <c r="A59" s="106" t="s">
        <v>134</v>
      </c>
      <c r="B59" s="106"/>
      <c r="C59" s="106"/>
      <c r="D59" s="106"/>
      <c r="E59" s="106"/>
      <c r="F59" s="106"/>
      <c r="G59" s="106" t="s">
        <v>135</v>
      </c>
      <c r="H59" s="106"/>
      <c r="I59" s="106"/>
      <c r="J59" s="106"/>
      <c r="K59" s="104"/>
      <c r="L59" s="104"/>
    </row>
    <row r="60" spans="1:12" ht="15">
      <c r="A60" s="107" t="s">
        <v>137</v>
      </c>
      <c r="B60" s="106"/>
      <c r="C60" s="106"/>
      <c r="D60" s="106"/>
      <c r="E60" s="106"/>
      <c r="F60" s="106"/>
      <c r="G60" s="107" t="s">
        <v>25</v>
      </c>
      <c r="H60" s="106"/>
      <c r="I60" s="106"/>
      <c r="J60" s="106"/>
      <c r="K60" s="104"/>
      <c r="L60" s="104"/>
    </row>
    <row r="61" spans="1:12" ht="15">
      <c r="A61" s="107"/>
      <c r="B61" s="106"/>
      <c r="C61" s="106"/>
      <c r="D61" s="106"/>
      <c r="E61" s="106"/>
      <c r="F61" s="106"/>
      <c r="G61" s="107"/>
      <c r="H61" s="106"/>
      <c r="I61" s="106"/>
      <c r="J61" s="106"/>
      <c r="K61" s="104"/>
      <c r="L61" s="104"/>
    </row>
    <row r="62" spans="1:12" ht="15">
      <c r="A62" s="107"/>
      <c r="B62" s="106"/>
      <c r="C62" s="106"/>
      <c r="D62" s="106"/>
      <c r="E62" s="106"/>
      <c r="F62" s="106"/>
      <c r="G62" s="107"/>
      <c r="H62" s="106"/>
      <c r="I62" s="106"/>
      <c r="J62" s="106"/>
      <c r="K62" s="104"/>
      <c r="L62" s="104"/>
    </row>
    <row r="63" spans="1:12" ht="15.75">
      <c r="A63" s="105" t="s">
        <v>138</v>
      </c>
      <c r="B63" s="106"/>
      <c r="C63" s="106"/>
      <c r="D63" s="106"/>
      <c r="E63" s="106"/>
      <c r="F63" s="106"/>
      <c r="G63" s="106"/>
      <c r="H63" s="106"/>
      <c r="I63" s="106"/>
      <c r="J63" s="106"/>
      <c r="K63" s="101"/>
      <c r="L63" s="101"/>
    </row>
    <row r="64" spans="1:12" ht="12.75">
      <c r="A64" s="347"/>
      <c r="B64" s="319"/>
      <c r="C64" s="319"/>
      <c r="D64" s="319"/>
      <c r="E64" s="319"/>
      <c r="F64" s="319"/>
      <c r="G64" s="319"/>
      <c r="H64" s="319"/>
      <c r="I64" s="319"/>
      <c r="J64" s="319"/>
      <c r="K64" s="101"/>
      <c r="L64" s="101"/>
    </row>
    <row r="65" spans="1:12" ht="12.75">
      <c r="A65" s="319"/>
      <c r="B65" s="319"/>
      <c r="C65" s="319"/>
      <c r="D65" s="319"/>
      <c r="E65" s="319"/>
      <c r="F65" s="319"/>
      <c r="G65" s="319"/>
      <c r="H65" s="319"/>
      <c r="I65" s="319"/>
      <c r="J65" s="319"/>
      <c r="K65" s="101"/>
      <c r="L65" s="101"/>
    </row>
    <row r="66" spans="1:12" ht="12.75">
      <c r="A66" s="319"/>
      <c r="B66" s="319"/>
      <c r="C66" s="319"/>
      <c r="D66" s="319"/>
      <c r="E66" s="319"/>
      <c r="F66" s="319"/>
      <c r="G66" s="319"/>
      <c r="H66" s="319"/>
      <c r="I66" s="319"/>
      <c r="J66" s="319"/>
      <c r="K66" s="101"/>
      <c r="L66" s="101"/>
    </row>
    <row r="67" spans="1:12" ht="12.75">
      <c r="A67" s="319"/>
      <c r="B67" s="319"/>
      <c r="C67" s="319"/>
      <c r="D67" s="319"/>
      <c r="E67" s="319"/>
      <c r="F67" s="319"/>
      <c r="G67" s="319"/>
      <c r="H67" s="319"/>
      <c r="I67" s="319"/>
      <c r="J67" s="319"/>
      <c r="K67" s="101"/>
      <c r="L67" s="101"/>
    </row>
    <row r="68" spans="1:12" ht="12.75">
      <c r="A68" s="319"/>
      <c r="B68" s="319"/>
      <c r="C68" s="319"/>
      <c r="D68" s="319"/>
      <c r="E68" s="319"/>
      <c r="F68" s="319"/>
      <c r="G68" s="319"/>
      <c r="H68" s="319"/>
      <c r="I68" s="319"/>
      <c r="J68" s="319"/>
      <c r="K68" s="101"/>
      <c r="L68" s="101"/>
    </row>
    <row r="69" spans="1:12" ht="12.75">
      <c r="A69" s="319"/>
      <c r="B69" s="319"/>
      <c r="C69" s="319"/>
      <c r="D69" s="319"/>
      <c r="E69" s="319"/>
      <c r="F69" s="319"/>
      <c r="G69" s="319"/>
      <c r="H69" s="319"/>
      <c r="I69" s="319"/>
      <c r="J69" s="319"/>
      <c r="K69" s="101"/>
      <c r="L69" s="101"/>
    </row>
    <row r="70" spans="1:12" ht="12.75">
      <c r="A70" s="319"/>
      <c r="B70" s="319"/>
      <c r="C70" s="319"/>
      <c r="D70" s="319"/>
      <c r="E70" s="319"/>
      <c r="F70" s="319"/>
      <c r="G70" s="319"/>
      <c r="H70" s="319"/>
      <c r="I70" s="319"/>
      <c r="J70" s="319"/>
      <c r="K70" s="101"/>
      <c r="L70" s="101"/>
    </row>
    <row r="71" spans="1:12" ht="12.75">
      <c r="A71" s="319"/>
      <c r="B71" s="319"/>
      <c r="C71" s="319"/>
      <c r="D71" s="319"/>
      <c r="E71" s="319"/>
      <c r="F71" s="319"/>
      <c r="G71" s="319"/>
      <c r="H71" s="319"/>
      <c r="I71" s="319"/>
      <c r="J71" s="319"/>
      <c r="K71" s="101"/>
      <c r="L71" s="101"/>
    </row>
    <row r="72" spans="1:12" ht="12.75">
      <c r="A72" s="319"/>
      <c r="B72" s="319"/>
      <c r="C72" s="319"/>
      <c r="D72" s="319"/>
      <c r="E72" s="319"/>
      <c r="F72" s="319"/>
      <c r="G72" s="319"/>
      <c r="H72" s="319"/>
      <c r="I72" s="319"/>
      <c r="J72" s="319"/>
      <c r="K72" s="101"/>
      <c r="L72" s="101"/>
    </row>
    <row r="73" spans="1:12" ht="12.75">
      <c r="A73" s="319"/>
      <c r="B73" s="319"/>
      <c r="C73" s="319"/>
      <c r="D73" s="319"/>
      <c r="E73" s="319"/>
      <c r="F73" s="319"/>
      <c r="G73" s="319"/>
      <c r="H73" s="319"/>
      <c r="I73" s="319"/>
      <c r="J73" s="319"/>
      <c r="K73" s="101"/>
      <c r="L73" s="101"/>
    </row>
    <row r="74" spans="1:12" ht="12.75">
      <c r="A74" s="319"/>
      <c r="B74" s="319"/>
      <c r="C74" s="319"/>
      <c r="D74" s="319"/>
      <c r="E74" s="319"/>
      <c r="F74" s="319"/>
      <c r="G74" s="319"/>
      <c r="H74" s="319"/>
      <c r="I74" s="319"/>
      <c r="J74" s="319"/>
      <c r="K74" s="101"/>
      <c r="L74" s="101"/>
    </row>
    <row r="75" spans="1:12" ht="12.75">
      <c r="A75" s="319"/>
      <c r="B75" s="319"/>
      <c r="C75" s="319"/>
      <c r="D75" s="319"/>
      <c r="E75" s="319"/>
      <c r="F75" s="319"/>
      <c r="G75" s="319"/>
      <c r="H75" s="319"/>
      <c r="I75" s="319"/>
      <c r="J75" s="319"/>
      <c r="K75" s="101"/>
      <c r="L75" s="101"/>
    </row>
    <row r="76" spans="1:12" ht="12.75">
      <c r="A76" s="319"/>
      <c r="B76" s="319"/>
      <c r="C76" s="319"/>
      <c r="D76" s="319"/>
      <c r="E76" s="319"/>
      <c r="F76" s="319"/>
      <c r="G76" s="319"/>
      <c r="H76" s="319"/>
      <c r="I76" s="319"/>
      <c r="J76" s="319"/>
      <c r="K76" s="101"/>
      <c r="L76" s="101"/>
    </row>
    <row r="77" spans="1:12" ht="12.75">
      <c r="A77" s="319"/>
      <c r="B77" s="319"/>
      <c r="C77" s="319"/>
      <c r="D77" s="319"/>
      <c r="E77" s="319"/>
      <c r="F77" s="319"/>
      <c r="G77" s="319"/>
      <c r="H77" s="319"/>
      <c r="I77" s="319"/>
      <c r="J77" s="319"/>
      <c r="K77" s="101"/>
      <c r="L77" s="101"/>
    </row>
    <row r="78" spans="1:12" ht="12.75">
      <c r="A78" s="319"/>
      <c r="B78" s="319"/>
      <c r="C78" s="319"/>
      <c r="D78" s="319"/>
      <c r="E78" s="319"/>
      <c r="F78" s="319"/>
      <c r="G78" s="319"/>
      <c r="H78" s="319"/>
      <c r="I78" s="319"/>
      <c r="J78" s="319"/>
      <c r="K78" s="101"/>
      <c r="L78" s="101"/>
    </row>
    <row r="79" spans="1:12" ht="12.75">
      <c r="A79" s="319"/>
      <c r="B79" s="319"/>
      <c r="C79" s="319"/>
      <c r="D79" s="319"/>
      <c r="E79" s="319"/>
      <c r="F79" s="319"/>
      <c r="G79" s="319"/>
      <c r="H79" s="319"/>
      <c r="I79" s="319"/>
      <c r="J79" s="319"/>
      <c r="K79" s="101"/>
      <c r="L79" s="101"/>
    </row>
    <row r="80" spans="1:12" ht="15.75">
      <c r="A80" s="108" t="s">
        <v>139</v>
      </c>
      <c r="B80" s="106"/>
      <c r="C80" s="106"/>
      <c r="D80" s="106"/>
      <c r="E80" s="106"/>
      <c r="F80" s="106"/>
      <c r="G80" s="106"/>
      <c r="H80" s="106"/>
      <c r="I80" s="106"/>
      <c r="J80" s="106"/>
      <c r="K80" s="101"/>
      <c r="L80" s="101"/>
    </row>
    <row r="81" spans="1:12" ht="15">
      <c r="A81" s="104"/>
      <c r="B81" s="106"/>
      <c r="C81" s="106"/>
      <c r="D81" s="106"/>
      <c r="E81" s="106"/>
      <c r="F81" s="106"/>
      <c r="G81" s="106"/>
      <c r="H81" s="106"/>
      <c r="I81" s="106"/>
      <c r="J81" s="106"/>
      <c r="K81" s="101"/>
      <c r="L81" s="101"/>
    </row>
    <row r="82" spans="1:12" ht="12.75" customHeight="1">
      <c r="A82" s="361" t="s">
        <v>147</v>
      </c>
      <c r="B82" s="361"/>
      <c r="C82" s="361"/>
      <c r="D82" s="361"/>
      <c r="E82" s="361"/>
      <c r="F82" s="361"/>
      <c r="G82" s="361"/>
      <c r="H82" s="361"/>
      <c r="I82" s="361"/>
      <c r="J82" s="361"/>
      <c r="K82" s="101"/>
      <c r="L82" s="101"/>
    </row>
    <row r="83" spans="1:12" ht="12.75">
      <c r="A83" s="361"/>
      <c r="B83" s="361"/>
      <c r="C83" s="361"/>
      <c r="D83" s="361"/>
      <c r="E83" s="361"/>
      <c r="F83" s="361"/>
      <c r="G83" s="361"/>
      <c r="H83" s="361"/>
      <c r="I83" s="361"/>
      <c r="J83" s="361"/>
      <c r="K83" s="101"/>
      <c r="L83" s="101"/>
    </row>
    <row r="84" spans="1:12" ht="12.75">
      <c r="A84" s="361"/>
      <c r="B84" s="361"/>
      <c r="C84" s="361"/>
      <c r="D84" s="361"/>
      <c r="E84" s="361"/>
      <c r="F84" s="361"/>
      <c r="G84" s="361"/>
      <c r="H84" s="361"/>
      <c r="I84" s="361"/>
      <c r="J84" s="361"/>
      <c r="K84" s="101"/>
      <c r="L84" s="101"/>
    </row>
    <row r="85" spans="1:12" ht="12.75">
      <c r="A85" s="361"/>
      <c r="B85" s="361"/>
      <c r="C85" s="361"/>
      <c r="D85" s="361"/>
      <c r="E85" s="361"/>
      <c r="F85" s="361"/>
      <c r="G85" s="361"/>
      <c r="H85" s="361"/>
      <c r="I85" s="361"/>
      <c r="J85" s="361"/>
      <c r="K85" s="101"/>
      <c r="L85" s="101"/>
    </row>
    <row r="86" spans="1:12" ht="12.75">
      <c r="A86" s="104"/>
      <c r="B86" s="101"/>
      <c r="C86" s="101"/>
      <c r="D86" s="101"/>
      <c r="E86" s="101"/>
      <c r="F86" s="101"/>
      <c r="G86" s="104"/>
      <c r="H86" s="101"/>
      <c r="I86" s="101"/>
      <c r="J86" s="101"/>
      <c r="K86" s="101"/>
      <c r="L86" s="101"/>
    </row>
    <row r="87" spans="1:12" ht="12.75">
      <c r="A87" s="104"/>
      <c r="B87" s="100" t="s">
        <v>140</v>
      </c>
      <c r="C87" s="101"/>
      <c r="D87" s="101"/>
      <c r="E87" s="101"/>
      <c r="F87" s="101"/>
      <c r="G87" s="104"/>
      <c r="H87" s="101"/>
      <c r="I87" s="101"/>
      <c r="J87" s="101"/>
      <c r="K87" s="101"/>
      <c r="L87" s="101"/>
    </row>
    <row r="88" spans="1:12" ht="15">
      <c r="A88" s="106"/>
      <c r="B88" s="104"/>
      <c r="C88" s="106"/>
      <c r="D88" s="106"/>
      <c r="E88" s="106"/>
      <c r="F88" s="106"/>
      <c r="G88" s="106"/>
      <c r="H88" s="106"/>
      <c r="I88" s="106"/>
      <c r="J88" s="106"/>
      <c r="K88" s="101"/>
      <c r="L88" s="101"/>
    </row>
    <row r="89" spans="1:12" ht="15">
      <c r="A89" s="109" t="s">
        <v>141</v>
      </c>
      <c r="B89" s="106"/>
      <c r="C89" s="106"/>
      <c r="D89" s="106"/>
      <c r="E89" s="106"/>
      <c r="F89" s="106"/>
      <c r="G89" s="109" t="s">
        <v>142</v>
      </c>
      <c r="H89" s="106"/>
      <c r="I89" s="106"/>
      <c r="J89" s="106"/>
      <c r="K89" s="101"/>
      <c r="L89" s="101"/>
    </row>
    <row r="90" spans="1:12" ht="15">
      <c r="A90" s="107" t="s">
        <v>143</v>
      </c>
      <c r="B90" s="106"/>
      <c r="C90" s="106"/>
      <c r="D90" s="106"/>
      <c r="E90" s="106"/>
      <c r="F90" s="106"/>
      <c r="G90" s="107" t="s">
        <v>25</v>
      </c>
      <c r="H90" s="106"/>
      <c r="I90" s="106"/>
      <c r="J90" s="106"/>
      <c r="K90" s="101"/>
      <c r="L90" s="101"/>
    </row>
    <row r="91" spans="1:12" ht="15">
      <c r="A91" s="106"/>
      <c r="B91" s="106"/>
      <c r="C91" s="106"/>
      <c r="D91" s="106"/>
      <c r="E91" s="106"/>
      <c r="F91" s="106"/>
      <c r="G91" s="106"/>
      <c r="H91" s="106"/>
      <c r="I91" s="106"/>
      <c r="J91" s="106"/>
      <c r="K91" s="101"/>
      <c r="L91" s="101"/>
    </row>
    <row r="92" spans="1:12" ht="15">
      <c r="A92" s="99"/>
      <c r="B92" s="99"/>
      <c r="C92" s="99"/>
      <c r="D92" s="99"/>
      <c r="E92" s="99"/>
      <c r="F92" s="99"/>
      <c r="G92" s="99"/>
      <c r="H92" s="99"/>
      <c r="I92" s="99"/>
      <c r="J92" s="99"/>
      <c r="K92" s="104"/>
      <c r="L92" s="104"/>
    </row>
    <row r="93" spans="1:12" ht="12.75">
      <c r="A93" s="104"/>
      <c r="B93" s="104"/>
      <c r="C93" s="104"/>
      <c r="D93" s="104"/>
      <c r="E93" s="104"/>
      <c r="F93" s="104"/>
      <c r="G93" s="104"/>
      <c r="H93" s="104"/>
      <c r="I93" s="104"/>
      <c r="J93" s="104"/>
      <c r="K93" s="104"/>
      <c r="L93" s="104"/>
    </row>
    <row r="94" spans="1:12" ht="12.75">
      <c r="A94" s="104"/>
      <c r="B94" s="104"/>
      <c r="C94" s="104"/>
      <c r="D94" s="104"/>
      <c r="E94" s="104"/>
      <c r="F94" s="104"/>
      <c r="G94" s="104"/>
      <c r="H94" s="104"/>
      <c r="I94" s="104"/>
      <c r="J94" s="104"/>
      <c r="K94" s="104"/>
      <c r="L94" s="104"/>
    </row>
  </sheetData>
  <mergeCells count="56">
    <mergeCell ref="B27:E27"/>
    <mergeCell ref="I6:K7"/>
    <mergeCell ref="I8:K9"/>
    <mergeCell ref="D8:F9"/>
    <mergeCell ref="G8:H9"/>
    <mergeCell ref="A8:C9"/>
    <mergeCell ref="A6:C7"/>
    <mergeCell ref="D6:F7"/>
    <mergeCell ref="G6:H7"/>
    <mergeCell ref="G17:H17"/>
    <mergeCell ref="G18:H18"/>
    <mergeCell ref="J12:K12"/>
    <mergeCell ref="J13:K13"/>
    <mergeCell ref="J14:K14"/>
    <mergeCell ref="J15:K15"/>
    <mergeCell ref="A17:F17"/>
    <mergeCell ref="A12:F12"/>
    <mergeCell ref="J17:K17"/>
    <mergeCell ref="G19:H19"/>
    <mergeCell ref="A16:F16"/>
    <mergeCell ref="G16:H16"/>
    <mergeCell ref="J16:K16"/>
    <mergeCell ref="J18:K18"/>
    <mergeCell ref="J19:K19"/>
    <mergeCell ref="A18:F18"/>
    <mergeCell ref="G12:H12"/>
    <mergeCell ref="G13:H13"/>
    <mergeCell ref="G14:H14"/>
    <mergeCell ref="G15:H15"/>
    <mergeCell ref="A82:J85"/>
    <mergeCell ref="A36:F36"/>
    <mergeCell ref="B31:J31"/>
    <mergeCell ref="B33:K33"/>
    <mergeCell ref="B34:K35"/>
    <mergeCell ref="A38:C39"/>
    <mergeCell ref="D38:F39"/>
    <mergeCell ref="J21:K21"/>
    <mergeCell ref="A22:H22"/>
    <mergeCell ref="A13:F13"/>
    <mergeCell ref="A14:F14"/>
    <mergeCell ref="A15:F15"/>
    <mergeCell ref="A20:F20"/>
    <mergeCell ref="J20:K20"/>
    <mergeCell ref="G20:H20"/>
    <mergeCell ref="A21:H21"/>
    <mergeCell ref="A19:F19"/>
    <mergeCell ref="A41:J56"/>
    <mergeCell ref="A64:J79"/>
    <mergeCell ref="A24:K24"/>
    <mergeCell ref="J22:K22"/>
    <mergeCell ref="A29:K29"/>
    <mergeCell ref="G25:K25"/>
    <mergeCell ref="G26:K26"/>
    <mergeCell ref="G27:K27"/>
    <mergeCell ref="B25:E25"/>
    <mergeCell ref="B26:E26"/>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7"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8.00390625" defaultRowHeight="12.75"/>
  <cols>
    <col min="1" max="16384" width="8.00390625" style="74" customWidth="1"/>
  </cols>
  <sheetData>
    <row r="1" ht="15">
      <c r="A1" s="73"/>
    </row>
    <row r="3" ht="18">
      <c r="D3" s="75" t="s">
        <v>110</v>
      </c>
    </row>
    <row r="4" ht="12.75" customHeight="1">
      <c r="D4" s="240"/>
    </row>
    <row r="5" ht="18">
      <c r="D5" s="75" t="s">
        <v>220</v>
      </c>
    </row>
    <row r="7" spans="1:10" ht="25.5" customHeight="1">
      <c r="A7" s="406" t="s">
        <v>112</v>
      </c>
      <c r="B7" s="407"/>
      <c r="C7" s="408"/>
      <c r="D7" s="409">
        <f>'[8]Organizational Accountabilities'!$D$6</f>
        <v>0</v>
      </c>
      <c r="E7" s="410"/>
      <c r="F7" s="411"/>
      <c r="G7" s="412" t="s">
        <v>2</v>
      </c>
      <c r="H7" s="413"/>
      <c r="I7" s="414">
        <f>T('[8]Position Summary'!F4:G4)</f>
      </c>
      <c r="J7" s="415"/>
    </row>
    <row r="8" spans="1:10" ht="25.5" customHeight="1">
      <c r="A8" s="406" t="s">
        <v>221</v>
      </c>
      <c r="B8" s="407"/>
      <c r="C8" s="408"/>
      <c r="D8" s="409">
        <f>'[8]Organizational Accountabilities'!$D$11</f>
        <v>0</v>
      </c>
      <c r="E8" s="410"/>
      <c r="F8" s="411"/>
      <c r="G8" s="412" t="s">
        <v>222</v>
      </c>
      <c r="H8" s="413"/>
      <c r="I8" s="416">
        <f>'[8]Employee Appraisal Summary '!$I$6</f>
        <v>0</v>
      </c>
      <c r="J8" s="417"/>
    </row>
    <row r="9" spans="1:10" ht="12.75">
      <c r="A9" s="101"/>
      <c r="B9" s="101"/>
      <c r="C9" s="101"/>
      <c r="D9" s="101"/>
      <c r="E9" s="104"/>
      <c r="F9" s="104"/>
      <c r="G9" s="104"/>
      <c r="H9" s="104"/>
      <c r="I9" s="104"/>
      <c r="J9" s="104"/>
    </row>
    <row r="10" spans="1:10" ht="12.75">
      <c r="A10" s="107"/>
      <c r="B10" s="241"/>
      <c r="C10" s="241"/>
      <c r="D10" s="241"/>
      <c r="E10" s="241"/>
      <c r="F10" s="241"/>
      <c r="G10" s="241"/>
      <c r="H10" s="241"/>
      <c r="I10" s="241"/>
      <c r="J10" s="241"/>
    </row>
    <row r="11" spans="1:10" ht="12.75">
      <c r="A11" s="241"/>
      <c r="B11" s="241"/>
      <c r="C11" s="241"/>
      <c r="D11" s="241"/>
      <c r="E11" s="241"/>
      <c r="F11" s="241"/>
      <c r="G11" s="241"/>
      <c r="H11" s="241"/>
      <c r="I11" s="241"/>
      <c r="J11" s="241"/>
    </row>
    <row r="12" spans="1:10" ht="12.75">
      <c r="A12" s="238"/>
      <c r="B12" s="238"/>
      <c r="C12" s="238"/>
      <c r="D12" s="238"/>
      <c r="E12" s="238"/>
      <c r="F12" s="238"/>
      <c r="G12" s="238"/>
      <c r="H12" s="238"/>
      <c r="I12" s="238"/>
      <c r="J12" s="238"/>
    </row>
    <row r="13" spans="1:10" ht="15.75">
      <c r="A13" s="348" t="s">
        <v>223</v>
      </c>
      <c r="B13" s="418"/>
      <c r="C13" s="419"/>
      <c r="D13" s="348" t="s">
        <v>34</v>
      </c>
      <c r="E13" s="418"/>
      <c r="F13" s="419"/>
      <c r="G13" s="348" t="s">
        <v>224</v>
      </c>
      <c r="H13" s="419"/>
      <c r="I13" s="348" t="s">
        <v>225</v>
      </c>
      <c r="J13" s="419"/>
    </row>
    <row r="14" spans="1:10" ht="12.75">
      <c r="A14" s="420" t="s">
        <v>226</v>
      </c>
      <c r="B14" s="421"/>
      <c r="C14" s="422"/>
      <c r="D14" s="429"/>
      <c r="E14" s="430"/>
      <c r="F14" s="431"/>
      <c r="G14" s="429"/>
      <c r="H14" s="431"/>
      <c r="I14" s="429"/>
      <c r="J14" s="431"/>
    </row>
    <row r="15" spans="1:10" ht="12.75">
      <c r="A15" s="423"/>
      <c r="B15" s="424"/>
      <c r="C15" s="425"/>
      <c r="D15" s="432"/>
      <c r="E15" s="433"/>
      <c r="F15" s="434"/>
      <c r="G15" s="432"/>
      <c r="H15" s="434"/>
      <c r="I15" s="432"/>
      <c r="J15" s="434"/>
    </row>
    <row r="16" spans="1:10" ht="12.75">
      <c r="A16" s="423"/>
      <c r="B16" s="424"/>
      <c r="C16" s="425"/>
      <c r="D16" s="432"/>
      <c r="E16" s="433"/>
      <c r="F16" s="434"/>
      <c r="G16" s="432"/>
      <c r="H16" s="434"/>
      <c r="I16" s="432"/>
      <c r="J16" s="434"/>
    </row>
    <row r="17" spans="1:10" ht="12.75">
      <c r="A17" s="423"/>
      <c r="B17" s="424"/>
      <c r="C17" s="425"/>
      <c r="D17" s="432"/>
      <c r="E17" s="433"/>
      <c r="F17" s="434"/>
      <c r="G17" s="432"/>
      <c r="H17" s="434"/>
      <c r="I17" s="432"/>
      <c r="J17" s="434"/>
    </row>
    <row r="18" spans="1:10" ht="12.75">
      <c r="A18" s="423"/>
      <c r="B18" s="424"/>
      <c r="C18" s="425"/>
      <c r="D18" s="432"/>
      <c r="E18" s="433"/>
      <c r="F18" s="434"/>
      <c r="G18" s="432"/>
      <c r="H18" s="434"/>
      <c r="I18" s="432"/>
      <c r="J18" s="434"/>
    </row>
    <row r="19" spans="1:10" ht="12.75">
      <c r="A19" s="426"/>
      <c r="B19" s="427"/>
      <c r="C19" s="428"/>
      <c r="D19" s="435"/>
      <c r="E19" s="436"/>
      <c r="F19" s="437"/>
      <c r="G19" s="435"/>
      <c r="H19" s="437"/>
      <c r="I19" s="435"/>
      <c r="J19" s="437"/>
    </row>
    <row r="20" spans="1:10" ht="12.75">
      <c r="A20" s="420" t="s">
        <v>227</v>
      </c>
      <c r="B20" s="421"/>
      <c r="C20" s="422"/>
      <c r="D20" s="429"/>
      <c r="E20" s="430"/>
      <c r="F20" s="431"/>
      <c r="G20" s="429"/>
      <c r="H20" s="431"/>
      <c r="I20" s="429"/>
      <c r="J20" s="431"/>
    </row>
    <row r="21" spans="1:10" ht="12.75">
      <c r="A21" s="423"/>
      <c r="B21" s="424"/>
      <c r="C21" s="425"/>
      <c r="D21" s="432"/>
      <c r="E21" s="433"/>
      <c r="F21" s="434"/>
      <c r="G21" s="432"/>
      <c r="H21" s="434"/>
      <c r="I21" s="432"/>
      <c r="J21" s="434"/>
    </row>
    <row r="22" spans="1:10" ht="12.75">
      <c r="A22" s="423"/>
      <c r="B22" s="424"/>
      <c r="C22" s="425"/>
      <c r="D22" s="432"/>
      <c r="E22" s="433"/>
      <c r="F22" s="434"/>
      <c r="G22" s="432"/>
      <c r="H22" s="434"/>
      <c r="I22" s="432"/>
      <c r="J22" s="434"/>
    </row>
    <row r="23" spans="1:10" ht="12.75">
      <c r="A23" s="423"/>
      <c r="B23" s="424"/>
      <c r="C23" s="425"/>
      <c r="D23" s="432"/>
      <c r="E23" s="433"/>
      <c r="F23" s="434"/>
      <c r="G23" s="432"/>
      <c r="H23" s="434"/>
      <c r="I23" s="432"/>
      <c r="J23" s="434"/>
    </row>
    <row r="24" spans="1:10" ht="12.75">
      <c r="A24" s="423"/>
      <c r="B24" s="424"/>
      <c r="C24" s="425"/>
      <c r="D24" s="432"/>
      <c r="E24" s="433"/>
      <c r="F24" s="434"/>
      <c r="G24" s="432"/>
      <c r="H24" s="434"/>
      <c r="I24" s="432"/>
      <c r="J24" s="434"/>
    </row>
    <row r="25" spans="1:10" ht="12.75">
      <c r="A25" s="423"/>
      <c r="B25" s="424"/>
      <c r="C25" s="425"/>
      <c r="D25" s="432"/>
      <c r="E25" s="433"/>
      <c r="F25" s="434"/>
      <c r="G25" s="432"/>
      <c r="H25" s="434"/>
      <c r="I25" s="432"/>
      <c r="J25" s="434"/>
    </row>
    <row r="26" spans="1:10" ht="12.75">
      <c r="A26" s="426"/>
      <c r="B26" s="427"/>
      <c r="C26" s="428"/>
      <c r="D26" s="435"/>
      <c r="E26" s="436"/>
      <c r="F26" s="437"/>
      <c r="G26" s="435"/>
      <c r="H26" s="437"/>
      <c r="I26" s="435"/>
      <c r="J26" s="437"/>
    </row>
    <row r="27" spans="1:10" ht="12.75">
      <c r="A27" s="420" t="s">
        <v>228</v>
      </c>
      <c r="B27" s="421"/>
      <c r="C27" s="422"/>
      <c r="D27" s="429"/>
      <c r="E27" s="430"/>
      <c r="F27" s="431"/>
      <c r="G27" s="429"/>
      <c r="H27" s="431"/>
      <c r="I27" s="429"/>
      <c r="J27" s="431"/>
    </row>
    <row r="28" spans="1:10" ht="12.75">
      <c r="A28" s="423"/>
      <c r="B28" s="424"/>
      <c r="C28" s="425"/>
      <c r="D28" s="432"/>
      <c r="E28" s="433"/>
      <c r="F28" s="434"/>
      <c r="G28" s="432"/>
      <c r="H28" s="434"/>
      <c r="I28" s="432"/>
      <c r="J28" s="434"/>
    </row>
    <row r="29" spans="1:10" ht="12.75">
      <c r="A29" s="423"/>
      <c r="B29" s="424"/>
      <c r="C29" s="425"/>
      <c r="D29" s="432"/>
      <c r="E29" s="433"/>
      <c r="F29" s="434"/>
      <c r="G29" s="432"/>
      <c r="H29" s="434"/>
      <c r="I29" s="432"/>
      <c r="J29" s="434"/>
    </row>
    <row r="30" spans="1:10" ht="12.75">
      <c r="A30" s="423"/>
      <c r="B30" s="424"/>
      <c r="C30" s="425"/>
      <c r="D30" s="432"/>
      <c r="E30" s="433"/>
      <c r="F30" s="434"/>
      <c r="G30" s="432"/>
      <c r="H30" s="434"/>
      <c r="I30" s="432"/>
      <c r="J30" s="434"/>
    </row>
    <row r="31" spans="1:10" ht="12.75">
      <c r="A31" s="423"/>
      <c r="B31" s="424"/>
      <c r="C31" s="425"/>
      <c r="D31" s="432"/>
      <c r="E31" s="433"/>
      <c r="F31" s="434"/>
      <c r="G31" s="432"/>
      <c r="H31" s="434"/>
      <c r="I31" s="432"/>
      <c r="J31" s="434"/>
    </row>
    <row r="32" spans="1:10" ht="12.75">
      <c r="A32" s="423"/>
      <c r="B32" s="424"/>
      <c r="C32" s="425"/>
      <c r="D32" s="432"/>
      <c r="E32" s="433"/>
      <c r="F32" s="434"/>
      <c r="G32" s="432"/>
      <c r="H32" s="434"/>
      <c r="I32" s="432"/>
      <c r="J32" s="434"/>
    </row>
    <row r="33" spans="1:10" ht="12.75">
      <c r="A33" s="426"/>
      <c r="B33" s="427"/>
      <c r="C33" s="428"/>
      <c r="D33" s="435"/>
      <c r="E33" s="436"/>
      <c r="F33" s="437"/>
      <c r="G33" s="435"/>
      <c r="H33" s="437"/>
      <c r="I33" s="435"/>
      <c r="J33" s="437"/>
    </row>
    <row r="34" spans="1:10" ht="12.75">
      <c r="A34" s="420" t="s">
        <v>229</v>
      </c>
      <c r="B34" s="421"/>
      <c r="C34" s="422"/>
      <c r="D34" s="429"/>
      <c r="E34" s="430"/>
      <c r="F34" s="431"/>
      <c r="G34" s="429"/>
      <c r="H34" s="431"/>
      <c r="I34" s="429"/>
      <c r="J34" s="431"/>
    </row>
    <row r="35" spans="1:10" ht="12.75">
      <c r="A35" s="423"/>
      <c r="B35" s="424"/>
      <c r="C35" s="425"/>
      <c r="D35" s="432"/>
      <c r="E35" s="433"/>
      <c r="F35" s="434"/>
      <c r="G35" s="432"/>
      <c r="H35" s="434"/>
      <c r="I35" s="432"/>
      <c r="J35" s="434"/>
    </row>
    <row r="36" spans="1:10" ht="12.75">
      <c r="A36" s="423"/>
      <c r="B36" s="424"/>
      <c r="C36" s="425"/>
      <c r="D36" s="432"/>
      <c r="E36" s="433"/>
      <c r="F36" s="434"/>
      <c r="G36" s="432"/>
      <c r="H36" s="434"/>
      <c r="I36" s="432"/>
      <c r="J36" s="434"/>
    </row>
    <row r="37" spans="1:10" ht="12.75">
      <c r="A37" s="423"/>
      <c r="B37" s="424"/>
      <c r="C37" s="425"/>
      <c r="D37" s="432"/>
      <c r="E37" s="433"/>
      <c r="F37" s="434"/>
      <c r="G37" s="432"/>
      <c r="H37" s="434"/>
      <c r="I37" s="432"/>
      <c r="J37" s="434"/>
    </row>
    <row r="38" spans="1:10" ht="12.75">
      <c r="A38" s="423"/>
      <c r="B38" s="424"/>
      <c r="C38" s="425"/>
      <c r="D38" s="432"/>
      <c r="E38" s="433"/>
      <c r="F38" s="434"/>
      <c r="G38" s="432"/>
      <c r="H38" s="434"/>
      <c r="I38" s="432"/>
      <c r="J38" s="434"/>
    </row>
    <row r="39" spans="1:10" ht="12.75">
      <c r="A39" s="423"/>
      <c r="B39" s="424"/>
      <c r="C39" s="425"/>
      <c r="D39" s="432"/>
      <c r="E39" s="433"/>
      <c r="F39" s="434"/>
      <c r="G39" s="432"/>
      <c r="H39" s="434"/>
      <c r="I39" s="432"/>
      <c r="J39" s="434"/>
    </row>
    <row r="40" spans="1:10" ht="12.75">
      <c r="A40" s="426"/>
      <c r="B40" s="427"/>
      <c r="C40" s="428"/>
      <c r="D40" s="435"/>
      <c r="E40" s="436"/>
      <c r="F40" s="437"/>
      <c r="G40" s="435"/>
      <c r="H40" s="437"/>
      <c r="I40" s="435"/>
      <c r="J40" s="437"/>
    </row>
    <row r="41" spans="1:10" ht="12.75">
      <c r="A41" s="420" t="s">
        <v>230</v>
      </c>
      <c r="B41" s="421"/>
      <c r="C41" s="422"/>
      <c r="D41" s="429"/>
      <c r="E41" s="430"/>
      <c r="F41" s="431"/>
      <c r="G41" s="429"/>
      <c r="H41" s="431"/>
      <c r="I41" s="429"/>
      <c r="J41" s="431"/>
    </row>
    <row r="42" spans="1:10" ht="12.75">
      <c r="A42" s="423"/>
      <c r="B42" s="424"/>
      <c r="C42" s="425"/>
      <c r="D42" s="432"/>
      <c r="E42" s="433"/>
      <c r="F42" s="434"/>
      <c r="G42" s="432"/>
      <c r="H42" s="434"/>
      <c r="I42" s="432"/>
      <c r="J42" s="434"/>
    </row>
    <row r="43" spans="1:10" ht="12.75">
      <c r="A43" s="423"/>
      <c r="B43" s="424"/>
      <c r="C43" s="425"/>
      <c r="D43" s="432"/>
      <c r="E43" s="433"/>
      <c r="F43" s="434"/>
      <c r="G43" s="432"/>
      <c r="H43" s="434"/>
      <c r="I43" s="432"/>
      <c r="J43" s="434"/>
    </row>
    <row r="44" spans="1:10" ht="12.75">
      <c r="A44" s="423"/>
      <c r="B44" s="424"/>
      <c r="C44" s="425"/>
      <c r="D44" s="432"/>
      <c r="E44" s="433"/>
      <c r="F44" s="434"/>
      <c r="G44" s="432"/>
      <c r="H44" s="434"/>
      <c r="I44" s="432"/>
      <c r="J44" s="434"/>
    </row>
    <row r="45" spans="1:10" ht="12.75">
      <c r="A45" s="423"/>
      <c r="B45" s="424"/>
      <c r="C45" s="425"/>
      <c r="D45" s="432"/>
      <c r="E45" s="433"/>
      <c r="F45" s="434"/>
      <c r="G45" s="432"/>
      <c r="H45" s="434"/>
      <c r="I45" s="432"/>
      <c r="J45" s="434"/>
    </row>
    <row r="46" spans="1:10" ht="12.75">
      <c r="A46" s="423"/>
      <c r="B46" s="424"/>
      <c r="C46" s="425"/>
      <c r="D46" s="432"/>
      <c r="E46" s="433"/>
      <c r="F46" s="434"/>
      <c r="G46" s="432"/>
      <c r="H46" s="434"/>
      <c r="I46" s="432"/>
      <c r="J46" s="434"/>
    </row>
    <row r="47" spans="1:10" ht="12.75">
      <c r="A47" s="426"/>
      <c r="B47" s="427"/>
      <c r="C47" s="428"/>
      <c r="D47" s="435"/>
      <c r="E47" s="436"/>
      <c r="F47" s="437"/>
      <c r="G47" s="435"/>
      <c r="H47" s="437"/>
      <c r="I47" s="435"/>
      <c r="J47" s="437"/>
    </row>
  </sheetData>
  <mergeCells count="32">
    <mergeCell ref="A41:C47"/>
    <mergeCell ref="D41:F47"/>
    <mergeCell ref="G41:H47"/>
    <mergeCell ref="I41:J47"/>
    <mergeCell ref="A34:C40"/>
    <mergeCell ref="D34:F40"/>
    <mergeCell ref="G34:H40"/>
    <mergeCell ref="I34:J40"/>
    <mergeCell ref="A27:C33"/>
    <mergeCell ref="D27:F33"/>
    <mergeCell ref="G27:H33"/>
    <mergeCell ref="I27:J33"/>
    <mergeCell ref="A20:C26"/>
    <mergeCell ref="D20:F26"/>
    <mergeCell ref="G20:H26"/>
    <mergeCell ref="I20:J26"/>
    <mergeCell ref="A14:C19"/>
    <mergeCell ref="D14:F19"/>
    <mergeCell ref="G14:H19"/>
    <mergeCell ref="I14:J19"/>
    <mergeCell ref="A13:C13"/>
    <mergeCell ref="D13:F13"/>
    <mergeCell ref="G13:H13"/>
    <mergeCell ref="I13:J13"/>
    <mergeCell ref="A8:C8"/>
    <mergeCell ref="D8:F8"/>
    <mergeCell ref="G8:H8"/>
    <mergeCell ref="I8:J8"/>
    <mergeCell ref="A7:C7"/>
    <mergeCell ref="D7:F7"/>
    <mergeCell ref="G7:H7"/>
    <mergeCell ref="I7:J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2004-04-30T15:06:03Z</cp:lastPrinted>
  <dcterms:created xsi:type="dcterms:W3CDTF">2004-01-30T21:22:23Z</dcterms:created>
  <dcterms:modified xsi:type="dcterms:W3CDTF">2006-02-27T20:48:42Z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